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d.docs.live.net/9fa46ad4d4dafc9e/Desktop/VintageTax - Resources Downloads/"/>
    </mc:Choice>
  </mc:AlternateContent>
  <xr:revisionPtr revIDLastSave="0" documentId="14_{83A6554D-8069-4222-968D-66D0F7E9FE55}" xr6:coauthVersionLast="47" xr6:coauthVersionMax="47" xr10:uidLastSave="{00000000-0000-0000-0000-000000000000}"/>
  <bookViews>
    <workbookView xWindow="-120" yWindow="-120" windowWidth="29040" windowHeight="17520" activeTab="1" xr2:uid="{00000000-000D-0000-FFFF-FFFF00000000}"/>
  </bookViews>
  <sheets>
    <sheet name="Lists" sheetId="1" state="hidden" r:id="rId1"/>
    <sheet name="Income" sheetId="2" r:id="rId2"/>
    <sheet name="Expenses" sheetId="3" r:id="rId3"/>
    <sheet name="Mileage" sheetId="4" r:id="rId4"/>
    <sheet name="Summary" sheetId="5" r:id="rId5"/>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1" i="5" l="1"/>
  <c r="C41" i="5"/>
  <c r="B41" i="5"/>
  <c r="D40" i="5"/>
  <c r="C40" i="5"/>
  <c r="B40" i="5"/>
  <c r="D39" i="5"/>
  <c r="C39" i="5"/>
  <c r="B39" i="5"/>
  <c r="D38" i="5"/>
  <c r="C38" i="5"/>
  <c r="B38" i="5"/>
  <c r="D37" i="5"/>
  <c r="C37" i="5"/>
  <c r="B37" i="5"/>
  <c r="D36" i="5"/>
  <c r="C36" i="5"/>
  <c r="B36" i="5"/>
  <c r="D35" i="5"/>
  <c r="C35" i="5"/>
  <c r="B35" i="5"/>
  <c r="D34" i="5"/>
  <c r="C34" i="5"/>
  <c r="B34" i="5"/>
  <c r="D33" i="5"/>
  <c r="C33" i="5"/>
  <c r="B33" i="5"/>
  <c r="D32" i="5"/>
  <c r="C32" i="5"/>
  <c r="B32" i="5"/>
  <c r="D31" i="5"/>
  <c r="C31" i="5"/>
  <c r="B31" i="5"/>
  <c r="D30" i="5"/>
  <c r="C30" i="5"/>
  <c r="B30" i="5"/>
  <c r="F24" i="5"/>
  <c r="F20" i="5"/>
  <c r="F19" i="5"/>
  <c r="F18" i="5"/>
  <c r="F17" i="5"/>
  <c r="F13" i="5"/>
  <c r="F12" i="5"/>
  <c r="C11" i="5"/>
  <c r="F9" i="5"/>
  <c r="C9" i="5"/>
  <c r="C12" i="5" s="1"/>
  <c r="C8" i="5"/>
  <c r="C7" i="5"/>
  <c r="C4" i="5"/>
  <c r="F21" i="5" s="1"/>
  <c r="I501" i="4"/>
  <c r="H501" i="4"/>
  <c r="I500" i="4"/>
  <c r="H500" i="4"/>
  <c r="I499" i="4"/>
  <c r="H499" i="4"/>
  <c r="I498" i="4"/>
  <c r="H498" i="4"/>
  <c r="I497" i="4"/>
  <c r="H497" i="4"/>
  <c r="I496" i="4"/>
  <c r="H496" i="4"/>
  <c r="I495" i="4"/>
  <c r="H495" i="4"/>
  <c r="I494" i="4"/>
  <c r="H494" i="4"/>
  <c r="I493" i="4"/>
  <c r="H493" i="4"/>
  <c r="I492" i="4"/>
  <c r="H492" i="4"/>
  <c r="I491" i="4"/>
  <c r="H491" i="4"/>
  <c r="I490" i="4"/>
  <c r="H490" i="4"/>
  <c r="I489" i="4"/>
  <c r="H489" i="4"/>
  <c r="I488" i="4"/>
  <c r="H488" i="4"/>
  <c r="I487" i="4"/>
  <c r="H487" i="4"/>
  <c r="I486" i="4"/>
  <c r="H486" i="4"/>
  <c r="I485" i="4"/>
  <c r="H485" i="4"/>
  <c r="I484" i="4"/>
  <c r="H484" i="4"/>
  <c r="I483" i="4"/>
  <c r="H483" i="4"/>
  <c r="I482" i="4"/>
  <c r="H482" i="4"/>
  <c r="I481" i="4"/>
  <c r="H481" i="4"/>
  <c r="I480" i="4"/>
  <c r="H480" i="4"/>
  <c r="I479" i="4"/>
  <c r="H479" i="4"/>
  <c r="I478" i="4"/>
  <c r="H478" i="4"/>
  <c r="I477" i="4"/>
  <c r="H477" i="4"/>
  <c r="I476" i="4"/>
  <c r="H476" i="4"/>
  <c r="I475" i="4"/>
  <c r="H475" i="4"/>
  <c r="I474" i="4"/>
  <c r="H474" i="4"/>
  <c r="I473" i="4"/>
  <c r="H473" i="4"/>
  <c r="I472" i="4"/>
  <c r="H472" i="4"/>
  <c r="I471" i="4"/>
  <c r="H471" i="4"/>
  <c r="I470" i="4"/>
  <c r="H470" i="4"/>
  <c r="I469" i="4"/>
  <c r="H469" i="4"/>
  <c r="I468" i="4"/>
  <c r="H468" i="4"/>
  <c r="I467" i="4"/>
  <c r="H467" i="4"/>
  <c r="I466" i="4"/>
  <c r="H466" i="4"/>
  <c r="I465" i="4"/>
  <c r="H465" i="4"/>
  <c r="I464" i="4"/>
  <c r="H464" i="4"/>
  <c r="I463" i="4"/>
  <c r="H463" i="4"/>
  <c r="I462" i="4"/>
  <c r="H462" i="4"/>
  <c r="I461" i="4"/>
  <c r="H461" i="4"/>
  <c r="I460" i="4"/>
  <c r="H460" i="4"/>
  <c r="I459" i="4"/>
  <c r="H459" i="4"/>
  <c r="I458" i="4"/>
  <c r="H458" i="4"/>
  <c r="I457" i="4"/>
  <c r="H457" i="4"/>
  <c r="I456" i="4"/>
  <c r="H456" i="4"/>
  <c r="I455" i="4"/>
  <c r="H455" i="4"/>
  <c r="I454" i="4"/>
  <c r="H454" i="4"/>
  <c r="I453" i="4"/>
  <c r="H453" i="4"/>
  <c r="I452" i="4"/>
  <c r="H452" i="4"/>
  <c r="I451" i="4"/>
  <c r="H451" i="4"/>
  <c r="I450" i="4"/>
  <c r="H450" i="4"/>
  <c r="I449" i="4"/>
  <c r="H449" i="4"/>
  <c r="I448" i="4"/>
  <c r="H448" i="4"/>
  <c r="I447" i="4"/>
  <c r="H447" i="4"/>
  <c r="I446" i="4"/>
  <c r="H446" i="4"/>
  <c r="I445" i="4"/>
  <c r="H445" i="4"/>
  <c r="I444" i="4"/>
  <c r="H444" i="4"/>
  <c r="I443" i="4"/>
  <c r="H443" i="4"/>
  <c r="I442" i="4"/>
  <c r="H442" i="4"/>
  <c r="I441" i="4"/>
  <c r="H441" i="4"/>
  <c r="I440" i="4"/>
  <c r="H440" i="4"/>
  <c r="I439" i="4"/>
  <c r="H439" i="4"/>
  <c r="I438" i="4"/>
  <c r="H438" i="4"/>
  <c r="I437" i="4"/>
  <c r="H437" i="4"/>
  <c r="I436" i="4"/>
  <c r="H436" i="4"/>
  <c r="I435" i="4"/>
  <c r="H435" i="4"/>
  <c r="I434" i="4"/>
  <c r="H434" i="4"/>
  <c r="I433" i="4"/>
  <c r="H433" i="4"/>
  <c r="I432" i="4"/>
  <c r="H432" i="4"/>
  <c r="I431" i="4"/>
  <c r="H431" i="4"/>
  <c r="I430" i="4"/>
  <c r="H430" i="4"/>
  <c r="I429" i="4"/>
  <c r="H429" i="4"/>
  <c r="I428" i="4"/>
  <c r="H428" i="4"/>
  <c r="I427" i="4"/>
  <c r="H427" i="4"/>
  <c r="I426" i="4"/>
  <c r="H426" i="4"/>
  <c r="I425" i="4"/>
  <c r="H425" i="4"/>
  <c r="I424" i="4"/>
  <c r="H424" i="4"/>
  <c r="I423" i="4"/>
  <c r="H423" i="4"/>
  <c r="I422" i="4"/>
  <c r="H422" i="4"/>
  <c r="I421" i="4"/>
  <c r="H421" i="4"/>
  <c r="I420" i="4"/>
  <c r="H420" i="4"/>
  <c r="I419" i="4"/>
  <c r="H419" i="4"/>
  <c r="I418" i="4"/>
  <c r="H418" i="4"/>
  <c r="I417" i="4"/>
  <c r="H417" i="4"/>
  <c r="I416" i="4"/>
  <c r="H416" i="4"/>
  <c r="I415" i="4"/>
  <c r="H415" i="4"/>
  <c r="I414" i="4"/>
  <c r="H414" i="4"/>
  <c r="I413" i="4"/>
  <c r="H413" i="4"/>
  <c r="I412" i="4"/>
  <c r="H412" i="4"/>
  <c r="I411" i="4"/>
  <c r="H411" i="4"/>
  <c r="I410" i="4"/>
  <c r="H410" i="4"/>
  <c r="I409" i="4"/>
  <c r="H409" i="4"/>
  <c r="I408" i="4"/>
  <c r="H408" i="4"/>
  <c r="I407" i="4"/>
  <c r="H407" i="4"/>
  <c r="I406" i="4"/>
  <c r="H406" i="4"/>
  <c r="I405" i="4"/>
  <c r="H405" i="4"/>
  <c r="I404" i="4"/>
  <c r="H404" i="4"/>
  <c r="I403" i="4"/>
  <c r="H403" i="4"/>
  <c r="I402" i="4"/>
  <c r="H402" i="4"/>
  <c r="I401" i="4"/>
  <c r="H401" i="4"/>
  <c r="I400" i="4"/>
  <c r="H400" i="4"/>
  <c r="I399" i="4"/>
  <c r="H399" i="4"/>
  <c r="I398" i="4"/>
  <c r="H398" i="4"/>
  <c r="I397" i="4"/>
  <c r="H397" i="4"/>
  <c r="I396" i="4"/>
  <c r="H396" i="4"/>
  <c r="I395" i="4"/>
  <c r="H395" i="4"/>
  <c r="I394" i="4"/>
  <c r="H394" i="4"/>
  <c r="I393" i="4"/>
  <c r="H393" i="4"/>
  <c r="I392" i="4"/>
  <c r="H392" i="4"/>
  <c r="I391" i="4"/>
  <c r="H391" i="4"/>
  <c r="I390" i="4"/>
  <c r="H390" i="4"/>
  <c r="I389" i="4"/>
  <c r="H389" i="4"/>
  <c r="I388" i="4"/>
  <c r="H388" i="4"/>
  <c r="I387" i="4"/>
  <c r="H387" i="4"/>
  <c r="I386" i="4"/>
  <c r="H386" i="4"/>
  <c r="I385" i="4"/>
  <c r="H385" i="4"/>
  <c r="I384" i="4"/>
  <c r="H384" i="4"/>
  <c r="I383" i="4"/>
  <c r="H383" i="4"/>
  <c r="I382" i="4"/>
  <c r="H382" i="4"/>
  <c r="I381" i="4"/>
  <c r="H381" i="4"/>
  <c r="I380" i="4"/>
  <c r="H380" i="4"/>
  <c r="I379" i="4"/>
  <c r="H379" i="4"/>
  <c r="I378" i="4"/>
  <c r="H378" i="4"/>
  <c r="I377" i="4"/>
  <c r="H377" i="4"/>
  <c r="I376" i="4"/>
  <c r="H376" i="4"/>
  <c r="I375" i="4"/>
  <c r="H375" i="4"/>
  <c r="I374" i="4"/>
  <c r="H374" i="4"/>
  <c r="I373" i="4"/>
  <c r="H373" i="4"/>
  <c r="I372" i="4"/>
  <c r="H372" i="4"/>
  <c r="I371" i="4"/>
  <c r="H371" i="4"/>
  <c r="I370" i="4"/>
  <c r="H370" i="4"/>
  <c r="I369" i="4"/>
  <c r="H369" i="4"/>
  <c r="I368" i="4"/>
  <c r="H368" i="4"/>
  <c r="I367" i="4"/>
  <c r="H367" i="4"/>
  <c r="I366" i="4"/>
  <c r="H366" i="4"/>
  <c r="I365" i="4"/>
  <c r="H365" i="4"/>
  <c r="I364" i="4"/>
  <c r="H364" i="4"/>
  <c r="I363" i="4"/>
  <c r="H363" i="4"/>
  <c r="I362" i="4"/>
  <c r="H362" i="4"/>
  <c r="I361" i="4"/>
  <c r="H361" i="4"/>
  <c r="I360" i="4"/>
  <c r="H360" i="4"/>
  <c r="I359" i="4"/>
  <c r="H359" i="4"/>
  <c r="I358" i="4"/>
  <c r="H358" i="4"/>
  <c r="I357" i="4"/>
  <c r="H357" i="4"/>
  <c r="I356" i="4"/>
  <c r="H356" i="4"/>
  <c r="I355" i="4"/>
  <c r="H355" i="4"/>
  <c r="I354" i="4"/>
  <c r="H354" i="4"/>
  <c r="I353" i="4"/>
  <c r="H353" i="4"/>
  <c r="I352" i="4"/>
  <c r="H352" i="4"/>
  <c r="I351" i="4"/>
  <c r="H351" i="4"/>
  <c r="I350" i="4"/>
  <c r="H350" i="4"/>
  <c r="I349" i="4"/>
  <c r="H349" i="4"/>
  <c r="I348" i="4"/>
  <c r="H348" i="4"/>
  <c r="I347" i="4"/>
  <c r="H347" i="4"/>
  <c r="I346" i="4"/>
  <c r="H346" i="4"/>
  <c r="I345" i="4"/>
  <c r="H345" i="4"/>
  <c r="I344" i="4"/>
  <c r="H344" i="4"/>
  <c r="I343" i="4"/>
  <c r="H343" i="4"/>
  <c r="I342" i="4"/>
  <c r="H342" i="4"/>
  <c r="I341" i="4"/>
  <c r="H341" i="4"/>
  <c r="I340" i="4"/>
  <c r="H340" i="4"/>
  <c r="I339" i="4"/>
  <c r="H339" i="4"/>
  <c r="I338" i="4"/>
  <c r="H338" i="4"/>
  <c r="I337" i="4"/>
  <c r="H337" i="4"/>
  <c r="I336" i="4"/>
  <c r="H336" i="4"/>
  <c r="I335" i="4"/>
  <c r="H335" i="4"/>
  <c r="I334" i="4"/>
  <c r="H334" i="4"/>
  <c r="I333" i="4"/>
  <c r="H333" i="4"/>
  <c r="I332" i="4"/>
  <c r="H332" i="4"/>
  <c r="I331" i="4"/>
  <c r="H331" i="4"/>
  <c r="I330" i="4"/>
  <c r="H330" i="4"/>
  <c r="I329" i="4"/>
  <c r="H329" i="4"/>
  <c r="I328" i="4"/>
  <c r="H328" i="4"/>
  <c r="I327" i="4"/>
  <c r="H327" i="4"/>
  <c r="I326" i="4"/>
  <c r="H326" i="4"/>
  <c r="I325" i="4"/>
  <c r="H325" i="4"/>
  <c r="I324" i="4"/>
  <c r="H324" i="4"/>
  <c r="I323" i="4"/>
  <c r="H323" i="4"/>
  <c r="I322" i="4"/>
  <c r="H322" i="4"/>
  <c r="I321" i="4"/>
  <c r="H321" i="4"/>
  <c r="I320" i="4"/>
  <c r="H320" i="4"/>
  <c r="I319" i="4"/>
  <c r="H319" i="4"/>
  <c r="I318" i="4"/>
  <c r="H318" i="4"/>
  <c r="I317" i="4"/>
  <c r="H317" i="4"/>
  <c r="I316" i="4"/>
  <c r="H316" i="4"/>
  <c r="I315" i="4"/>
  <c r="H315" i="4"/>
  <c r="I314" i="4"/>
  <c r="H314" i="4"/>
  <c r="I313" i="4"/>
  <c r="H313" i="4"/>
  <c r="I312" i="4"/>
  <c r="H312" i="4"/>
  <c r="I311" i="4"/>
  <c r="H311" i="4"/>
  <c r="I310" i="4"/>
  <c r="H310" i="4"/>
  <c r="I309" i="4"/>
  <c r="H309" i="4"/>
  <c r="I308" i="4"/>
  <c r="H308" i="4"/>
  <c r="I307" i="4"/>
  <c r="H307" i="4"/>
  <c r="I306" i="4"/>
  <c r="H306" i="4"/>
  <c r="I305" i="4"/>
  <c r="H305" i="4"/>
  <c r="I304" i="4"/>
  <c r="H304" i="4"/>
  <c r="I303" i="4"/>
  <c r="H303" i="4"/>
  <c r="I302" i="4"/>
  <c r="H302" i="4"/>
  <c r="I301" i="4"/>
  <c r="H301" i="4"/>
  <c r="I300" i="4"/>
  <c r="H300" i="4"/>
  <c r="I299" i="4"/>
  <c r="H299" i="4"/>
  <c r="I298" i="4"/>
  <c r="H298" i="4"/>
  <c r="I297" i="4"/>
  <c r="H297" i="4"/>
  <c r="I296" i="4"/>
  <c r="H296" i="4"/>
  <c r="I295" i="4"/>
  <c r="H295" i="4"/>
  <c r="I294" i="4"/>
  <c r="H294" i="4"/>
  <c r="I293" i="4"/>
  <c r="H293" i="4"/>
  <c r="I292" i="4"/>
  <c r="H292" i="4"/>
  <c r="I291" i="4"/>
  <c r="H291" i="4"/>
  <c r="I290" i="4"/>
  <c r="H290" i="4"/>
  <c r="I289" i="4"/>
  <c r="H289" i="4"/>
  <c r="I288" i="4"/>
  <c r="H288" i="4"/>
  <c r="I287" i="4"/>
  <c r="H287" i="4"/>
  <c r="I286" i="4"/>
  <c r="H286" i="4"/>
  <c r="I285" i="4"/>
  <c r="H285" i="4"/>
  <c r="I284" i="4"/>
  <c r="H284" i="4"/>
  <c r="I283" i="4"/>
  <c r="H283" i="4"/>
  <c r="I282" i="4"/>
  <c r="H282" i="4"/>
  <c r="I281" i="4"/>
  <c r="H281" i="4"/>
  <c r="I280" i="4"/>
  <c r="H280" i="4"/>
  <c r="I279" i="4"/>
  <c r="H279" i="4"/>
  <c r="I278" i="4"/>
  <c r="H278" i="4"/>
  <c r="I277" i="4"/>
  <c r="H277" i="4"/>
  <c r="I276" i="4"/>
  <c r="H276" i="4"/>
  <c r="I275" i="4"/>
  <c r="H275" i="4"/>
  <c r="I274" i="4"/>
  <c r="H274" i="4"/>
  <c r="I273" i="4"/>
  <c r="H273" i="4"/>
  <c r="I272" i="4"/>
  <c r="H272" i="4"/>
  <c r="I271" i="4"/>
  <c r="H271" i="4"/>
  <c r="I270" i="4"/>
  <c r="H270" i="4"/>
  <c r="I269" i="4"/>
  <c r="H269" i="4"/>
  <c r="I268" i="4"/>
  <c r="H268" i="4"/>
  <c r="I267" i="4"/>
  <c r="H267" i="4"/>
  <c r="I266" i="4"/>
  <c r="H266" i="4"/>
  <c r="I265" i="4"/>
  <c r="H265" i="4"/>
  <c r="I264" i="4"/>
  <c r="H264" i="4"/>
  <c r="I263" i="4"/>
  <c r="H263" i="4"/>
  <c r="I262" i="4"/>
  <c r="H262" i="4"/>
  <c r="I261" i="4"/>
  <c r="H261" i="4"/>
  <c r="I260" i="4"/>
  <c r="H260" i="4"/>
  <c r="I259" i="4"/>
  <c r="H259" i="4"/>
  <c r="I258" i="4"/>
  <c r="H258" i="4"/>
  <c r="I257" i="4"/>
  <c r="H257" i="4"/>
  <c r="I256" i="4"/>
  <c r="H256" i="4"/>
  <c r="I255" i="4"/>
  <c r="H255" i="4"/>
  <c r="I254" i="4"/>
  <c r="H254" i="4"/>
  <c r="I253" i="4"/>
  <c r="H253" i="4"/>
  <c r="I252" i="4"/>
  <c r="H252" i="4"/>
  <c r="I251" i="4"/>
  <c r="H251" i="4"/>
  <c r="I250" i="4"/>
  <c r="H250" i="4"/>
  <c r="I249" i="4"/>
  <c r="H249" i="4"/>
  <c r="I248" i="4"/>
  <c r="H248" i="4"/>
  <c r="I247" i="4"/>
  <c r="H247" i="4"/>
  <c r="I246" i="4"/>
  <c r="H246" i="4"/>
  <c r="I245" i="4"/>
  <c r="H245" i="4"/>
  <c r="I244" i="4"/>
  <c r="H244" i="4"/>
  <c r="I243" i="4"/>
  <c r="H243" i="4"/>
  <c r="I242" i="4"/>
  <c r="H242" i="4"/>
  <c r="I241" i="4"/>
  <c r="H241" i="4"/>
  <c r="I240" i="4"/>
  <c r="H240" i="4"/>
  <c r="I239" i="4"/>
  <c r="H239" i="4"/>
  <c r="I238" i="4"/>
  <c r="H238" i="4"/>
  <c r="I237" i="4"/>
  <c r="H237" i="4"/>
  <c r="I236" i="4"/>
  <c r="H236" i="4"/>
  <c r="I235" i="4"/>
  <c r="H235" i="4"/>
  <c r="I234" i="4"/>
  <c r="H234" i="4"/>
  <c r="I233" i="4"/>
  <c r="H233" i="4"/>
  <c r="I232" i="4"/>
  <c r="H232" i="4"/>
  <c r="I231" i="4"/>
  <c r="H231" i="4"/>
  <c r="I230" i="4"/>
  <c r="H230" i="4"/>
  <c r="I229" i="4"/>
  <c r="H229" i="4"/>
  <c r="I228" i="4"/>
  <c r="H228" i="4"/>
  <c r="I227" i="4"/>
  <c r="H227" i="4"/>
  <c r="I226" i="4"/>
  <c r="H226" i="4"/>
  <c r="I225" i="4"/>
  <c r="H225" i="4"/>
  <c r="I224" i="4"/>
  <c r="H224" i="4"/>
  <c r="I223" i="4"/>
  <c r="H223" i="4"/>
  <c r="I222" i="4"/>
  <c r="H222" i="4"/>
  <c r="I221" i="4"/>
  <c r="H221" i="4"/>
  <c r="I220" i="4"/>
  <c r="H220" i="4"/>
  <c r="I219" i="4"/>
  <c r="H219" i="4"/>
  <c r="I218" i="4"/>
  <c r="H218" i="4"/>
  <c r="I217" i="4"/>
  <c r="H217" i="4"/>
  <c r="I216" i="4"/>
  <c r="H216" i="4"/>
  <c r="I215" i="4"/>
  <c r="H215" i="4"/>
  <c r="I214" i="4"/>
  <c r="H214" i="4"/>
  <c r="I213" i="4"/>
  <c r="H213" i="4"/>
  <c r="I212" i="4"/>
  <c r="H212" i="4"/>
  <c r="I211" i="4"/>
  <c r="H211" i="4"/>
  <c r="I210" i="4"/>
  <c r="H210" i="4"/>
  <c r="I209" i="4"/>
  <c r="H209" i="4"/>
  <c r="I208" i="4"/>
  <c r="H208" i="4"/>
  <c r="I207" i="4"/>
  <c r="H207" i="4"/>
  <c r="I206" i="4"/>
  <c r="H206" i="4"/>
  <c r="I205" i="4"/>
  <c r="H205" i="4"/>
  <c r="I204" i="4"/>
  <c r="H204" i="4"/>
  <c r="I203" i="4"/>
  <c r="H203" i="4"/>
  <c r="I202" i="4"/>
  <c r="H202" i="4"/>
  <c r="I201" i="4"/>
  <c r="H201" i="4"/>
  <c r="I200" i="4"/>
  <c r="H200" i="4"/>
  <c r="I199" i="4"/>
  <c r="H199" i="4"/>
  <c r="I198" i="4"/>
  <c r="H198" i="4"/>
  <c r="I197" i="4"/>
  <c r="H197" i="4"/>
  <c r="I196" i="4"/>
  <c r="H196" i="4"/>
  <c r="I195" i="4"/>
  <c r="H195" i="4"/>
  <c r="I194" i="4"/>
  <c r="H194" i="4"/>
  <c r="I193" i="4"/>
  <c r="H193" i="4"/>
  <c r="I192" i="4"/>
  <c r="H192" i="4"/>
  <c r="I191" i="4"/>
  <c r="H191" i="4"/>
  <c r="I190" i="4"/>
  <c r="H190" i="4"/>
  <c r="I189" i="4"/>
  <c r="H189" i="4"/>
  <c r="I188" i="4"/>
  <c r="H188" i="4"/>
  <c r="I187" i="4"/>
  <c r="H187" i="4"/>
  <c r="I186" i="4"/>
  <c r="H186" i="4"/>
  <c r="I185" i="4"/>
  <c r="H185" i="4"/>
  <c r="I184" i="4"/>
  <c r="H184" i="4"/>
  <c r="I183" i="4"/>
  <c r="H183" i="4"/>
  <c r="I182" i="4"/>
  <c r="H182" i="4"/>
  <c r="I181" i="4"/>
  <c r="H181" i="4"/>
  <c r="I180" i="4"/>
  <c r="H180" i="4"/>
  <c r="I179" i="4"/>
  <c r="H179" i="4"/>
  <c r="I178" i="4"/>
  <c r="H178" i="4"/>
  <c r="I177" i="4"/>
  <c r="H177" i="4"/>
  <c r="I176" i="4"/>
  <c r="H176" i="4"/>
  <c r="I175" i="4"/>
  <c r="H175" i="4"/>
  <c r="I174" i="4"/>
  <c r="H174" i="4"/>
  <c r="I173" i="4"/>
  <c r="H173" i="4"/>
  <c r="I172" i="4"/>
  <c r="H172" i="4"/>
  <c r="I171" i="4"/>
  <c r="H171" i="4"/>
  <c r="I170" i="4"/>
  <c r="H170" i="4"/>
  <c r="I169" i="4"/>
  <c r="H169" i="4"/>
  <c r="I168" i="4"/>
  <c r="H168" i="4"/>
  <c r="I167" i="4"/>
  <c r="H167" i="4"/>
  <c r="I166" i="4"/>
  <c r="H166" i="4"/>
  <c r="I165" i="4"/>
  <c r="H165" i="4"/>
  <c r="I164" i="4"/>
  <c r="H164" i="4"/>
  <c r="I163" i="4"/>
  <c r="H163" i="4"/>
  <c r="I162" i="4"/>
  <c r="H162" i="4"/>
  <c r="I161" i="4"/>
  <c r="H161" i="4"/>
  <c r="I160" i="4"/>
  <c r="H160" i="4"/>
  <c r="I159" i="4"/>
  <c r="H159" i="4"/>
  <c r="I158" i="4"/>
  <c r="H158" i="4"/>
  <c r="I157" i="4"/>
  <c r="H157" i="4"/>
  <c r="I156" i="4"/>
  <c r="H156" i="4"/>
  <c r="I155" i="4"/>
  <c r="H155" i="4"/>
  <c r="I154" i="4"/>
  <c r="H154" i="4"/>
  <c r="I153" i="4"/>
  <c r="H153" i="4"/>
  <c r="I152" i="4"/>
  <c r="H152" i="4"/>
  <c r="I151" i="4"/>
  <c r="H151" i="4"/>
  <c r="I150" i="4"/>
  <c r="H150" i="4"/>
  <c r="I149" i="4"/>
  <c r="H149" i="4"/>
  <c r="I148" i="4"/>
  <c r="H148" i="4"/>
  <c r="I147" i="4"/>
  <c r="H147" i="4"/>
  <c r="I146" i="4"/>
  <c r="H146" i="4"/>
  <c r="I145" i="4"/>
  <c r="H145" i="4"/>
  <c r="I144" i="4"/>
  <c r="H144" i="4"/>
  <c r="I143" i="4"/>
  <c r="H143" i="4"/>
  <c r="I142" i="4"/>
  <c r="H142" i="4"/>
  <c r="I141" i="4"/>
  <c r="H141" i="4"/>
  <c r="I140" i="4"/>
  <c r="H140" i="4"/>
  <c r="I139" i="4"/>
  <c r="H139" i="4"/>
  <c r="I138" i="4"/>
  <c r="H138" i="4"/>
  <c r="I137" i="4"/>
  <c r="H137" i="4"/>
  <c r="I136" i="4"/>
  <c r="H136" i="4"/>
  <c r="I135" i="4"/>
  <c r="H135" i="4"/>
  <c r="I134" i="4"/>
  <c r="H134" i="4"/>
  <c r="I133" i="4"/>
  <c r="H133" i="4"/>
  <c r="I132" i="4"/>
  <c r="H132" i="4"/>
  <c r="I131" i="4"/>
  <c r="H131" i="4"/>
  <c r="I130" i="4"/>
  <c r="H130" i="4"/>
  <c r="I129" i="4"/>
  <c r="H129" i="4"/>
  <c r="I128" i="4"/>
  <c r="H128" i="4"/>
  <c r="I127" i="4"/>
  <c r="H127" i="4"/>
  <c r="I126" i="4"/>
  <c r="H126" i="4"/>
  <c r="I125" i="4"/>
  <c r="H125" i="4"/>
  <c r="I124" i="4"/>
  <c r="H124" i="4"/>
  <c r="I123" i="4"/>
  <c r="H123" i="4"/>
  <c r="I122" i="4"/>
  <c r="H122" i="4"/>
  <c r="I121" i="4"/>
  <c r="H121" i="4"/>
  <c r="I120" i="4"/>
  <c r="H120" i="4"/>
  <c r="I119" i="4"/>
  <c r="H119" i="4"/>
  <c r="I118" i="4"/>
  <c r="H118" i="4"/>
  <c r="I117" i="4"/>
  <c r="H117" i="4"/>
  <c r="I116" i="4"/>
  <c r="H116" i="4"/>
  <c r="I115" i="4"/>
  <c r="H115" i="4"/>
  <c r="I114" i="4"/>
  <c r="H114" i="4"/>
  <c r="I113" i="4"/>
  <c r="H113" i="4"/>
  <c r="I112" i="4"/>
  <c r="H112" i="4"/>
  <c r="I111" i="4"/>
  <c r="H111" i="4"/>
  <c r="I110" i="4"/>
  <c r="H110" i="4"/>
  <c r="I109" i="4"/>
  <c r="H109" i="4"/>
  <c r="I108" i="4"/>
  <c r="H108" i="4"/>
  <c r="I107" i="4"/>
  <c r="H107" i="4"/>
  <c r="I106" i="4"/>
  <c r="H106" i="4"/>
  <c r="I105" i="4"/>
  <c r="H105" i="4"/>
  <c r="I104" i="4"/>
  <c r="H104" i="4"/>
  <c r="I103" i="4"/>
  <c r="H103" i="4"/>
  <c r="I102" i="4"/>
  <c r="H102" i="4"/>
  <c r="I101" i="4"/>
  <c r="H101" i="4"/>
  <c r="I100" i="4"/>
  <c r="H100" i="4"/>
  <c r="I99" i="4"/>
  <c r="H99" i="4"/>
  <c r="I98" i="4"/>
  <c r="H98" i="4"/>
  <c r="I97" i="4"/>
  <c r="H97" i="4"/>
  <c r="I96" i="4"/>
  <c r="H96" i="4"/>
  <c r="I95" i="4"/>
  <c r="H95" i="4"/>
  <c r="I94" i="4"/>
  <c r="H94" i="4"/>
  <c r="I93" i="4"/>
  <c r="H93" i="4"/>
  <c r="I92" i="4"/>
  <c r="H92" i="4"/>
  <c r="I91" i="4"/>
  <c r="H91" i="4"/>
  <c r="I90" i="4"/>
  <c r="H90" i="4"/>
  <c r="I89" i="4"/>
  <c r="H89" i="4"/>
  <c r="I88" i="4"/>
  <c r="H88" i="4"/>
  <c r="I87" i="4"/>
  <c r="H87" i="4"/>
  <c r="I86" i="4"/>
  <c r="H86" i="4"/>
  <c r="I85" i="4"/>
  <c r="H85" i="4"/>
  <c r="I84" i="4"/>
  <c r="H84" i="4"/>
  <c r="I83" i="4"/>
  <c r="H83" i="4"/>
  <c r="I82" i="4"/>
  <c r="H82" i="4"/>
  <c r="I81" i="4"/>
  <c r="H81" i="4"/>
  <c r="I80" i="4"/>
  <c r="H80" i="4"/>
  <c r="I79" i="4"/>
  <c r="H79" i="4"/>
  <c r="I78" i="4"/>
  <c r="H78" i="4"/>
  <c r="I77" i="4"/>
  <c r="H77" i="4"/>
  <c r="I76" i="4"/>
  <c r="H76" i="4"/>
  <c r="I75" i="4"/>
  <c r="H75" i="4"/>
  <c r="I74" i="4"/>
  <c r="H74" i="4"/>
  <c r="I73" i="4"/>
  <c r="H73" i="4"/>
  <c r="I72" i="4"/>
  <c r="H72" i="4"/>
  <c r="I71" i="4"/>
  <c r="H71" i="4"/>
  <c r="I70" i="4"/>
  <c r="H70" i="4"/>
  <c r="I69" i="4"/>
  <c r="H69" i="4"/>
  <c r="I68" i="4"/>
  <c r="H68" i="4"/>
  <c r="I67" i="4"/>
  <c r="H67" i="4"/>
  <c r="I66" i="4"/>
  <c r="H66" i="4"/>
  <c r="I65" i="4"/>
  <c r="H65" i="4"/>
  <c r="I64" i="4"/>
  <c r="H64" i="4"/>
  <c r="I63" i="4"/>
  <c r="H63" i="4"/>
  <c r="I62" i="4"/>
  <c r="H62" i="4"/>
  <c r="I61" i="4"/>
  <c r="H61" i="4"/>
  <c r="I60" i="4"/>
  <c r="H60" i="4"/>
  <c r="I59" i="4"/>
  <c r="H59" i="4"/>
  <c r="I58" i="4"/>
  <c r="H58" i="4"/>
  <c r="I57" i="4"/>
  <c r="H57" i="4"/>
  <c r="I56" i="4"/>
  <c r="H56" i="4"/>
  <c r="I55" i="4"/>
  <c r="H55" i="4"/>
  <c r="I54" i="4"/>
  <c r="H54" i="4"/>
  <c r="I53" i="4"/>
  <c r="H53" i="4"/>
  <c r="I52" i="4"/>
  <c r="H52" i="4"/>
  <c r="I51" i="4"/>
  <c r="H51" i="4"/>
  <c r="I50" i="4"/>
  <c r="H50" i="4"/>
  <c r="I49" i="4"/>
  <c r="H49" i="4"/>
  <c r="I48" i="4"/>
  <c r="H48" i="4"/>
  <c r="I47" i="4"/>
  <c r="H47" i="4"/>
  <c r="I46" i="4"/>
  <c r="H46" i="4"/>
  <c r="I45" i="4"/>
  <c r="H45" i="4"/>
  <c r="I44" i="4"/>
  <c r="H44" i="4"/>
  <c r="I43" i="4"/>
  <c r="H43" i="4"/>
  <c r="I42" i="4"/>
  <c r="H42" i="4"/>
  <c r="I41" i="4"/>
  <c r="H41" i="4"/>
  <c r="I40" i="4"/>
  <c r="H40" i="4"/>
  <c r="I39" i="4"/>
  <c r="H39" i="4"/>
  <c r="I38" i="4"/>
  <c r="H38" i="4"/>
  <c r="I37" i="4"/>
  <c r="H37" i="4"/>
  <c r="I36" i="4"/>
  <c r="H36" i="4"/>
  <c r="I35" i="4"/>
  <c r="H35" i="4"/>
  <c r="I34" i="4"/>
  <c r="H34" i="4"/>
  <c r="I33" i="4"/>
  <c r="H33" i="4"/>
  <c r="I32" i="4"/>
  <c r="H32" i="4"/>
  <c r="I31" i="4"/>
  <c r="H31" i="4"/>
  <c r="I30" i="4"/>
  <c r="H30" i="4"/>
  <c r="I29" i="4"/>
  <c r="H29" i="4"/>
  <c r="I28" i="4"/>
  <c r="H28" i="4"/>
  <c r="I27" i="4"/>
  <c r="H27" i="4"/>
  <c r="I26" i="4"/>
  <c r="H26" i="4"/>
  <c r="I25" i="4"/>
  <c r="H25" i="4"/>
  <c r="I24" i="4"/>
  <c r="H24" i="4"/>
  <c r="I23" i="4"/>
  <c r="H23" i="4"/>
  <c r="I22" i="4"/>
  <c r="H22" i="4"/>
  <c r="I21" i="4"/>
  <c r="H21" i="4"/>
  <c r="I20" i="4"/>
  <c r="H20" i="4"/>
  <c r="I19" i="4"/>
  <c r="H19" i="4"/>
  <c r="I18" i="4"/>
  <c r="H18" i="4"/>
  <c r="I17" i="4"/>
  <c r="H17" i="4"/>
  <c r="I16" i="4"/>
  <c r="H16" i="4"/>
  <c r="I15" i="4"/>
  <c r="H15" i="4"/>
  <c r="I14" i="4"/>
  <c r="H14" i="4"/>
  <c r="I13" i="4"/>
  <c r="H13" i="4"/>
  <c r="I12" i="4"/>
  <c r="H12" i="4"/>
  <c r="I11" i="4"/>
  <c r="H11" i="4"/>
  <c r="I10" i="4"/>
  <c r="H10" i="4"/>
  <c r="I9" i="4"/>
  <c r="H9" i="4"/>
  <c r="I8" i="4"/>
  <c r="H8" i="4"/>
  <c r="I7" i="4"/>
  <c r="H7" i="4"/>
  <c r="I6" i="4"/>
  <c r="H6" i="4"/>
  <c r="I5" i="4"/>
  <c r="H5" i="4"/>
  <c r="I4" i="4"/>
  <c r="H4" i="4"/>
  <c r="I3" i="4"/>
  <c r="H3" i="4"/>
  <c r="I2" i="4"/>
  <c r="H2" i="4"/>
  <c r="H501" i="3"/>
  <c r="I501" i="3" s="1"/>
  <c r="H500" i="3"/>
  <c r="I500" i="3" s="1"/>
  <c r="H499" i="3"/>
  <c r="I499" i="3" s="1"/>
  <c r="I498" i="3"/>
  <c r="H498" i="3"/>
  <c r="I497" i="3"/>
  <c r="H497" i="3"/>
  <c r="H496" i="3"/>
  <c r="I496" i="3" s="1"/>
  <c r="H495" i="3"/>
  <c r="I495" i="3" s="1"/>
  <c r="H494" i="3"/>
  <c r="I494" i="3" s="1"/>
  <c r="H493" i="3"/>
  <c r="I493" i="3" s="1"/>
  <c r="H492" i="3"/>
  <c r="I492" i="3" s="1"/>
  <c r="I491" i="3"/>
  <c r="H491" i="3"/>
  <c r="H490" i="3"/>
  <c r="I490" i="3" s="1"/>
  <c r="H489" i="3"/>
  <c r="I489" i="3" s="1"/>
  <c r="I488" i="3"/>
  <c r="H488" i="3"/>
  <c r="H487" i="3"/>
  <c r="I487" i="3" s="1"/>
  <c r="I486" i="3"/>
  <c r="H486" i="3"/>
  <c r="H485" i="3"/>
  <c r="I485" i="3" s="1"/>
  <c r="H484" i="3"/>
  <c r="I484" i="3" s="1"/>
  <c r="H483" i="3"/>
  <c r="I483" i="3" s="1"/>
  <c r="H482" i="3"/>
  <c r="I482" i="3" s="1"/>
  <c r="H481" i="3"/>
  <c r="I481" i="3" s="1"/>
  <c r="I480" i="3"/>
  <c r="H480" i="3"/>
  <c r="I479" i="3"/>
  <c r="H479" i="3"/>
  <c r="H478" i="3"/>
  <c r="I478" i="3" s="1"/>
  <c r="H477" i="3"/>
  <c r="I477" i="3" s="1"/>
  <c r="H476" i="3"/>
  <c r="I476" i="3" s="1"/>
  <c r="H475" i="3"/>
  <c r="I475" i="3" s="1"/>
  <c r="H474" i="3"/>
  <c r="I474" i="3" s="1"/>
  <c r="I473" i="3"/>
  <c r="H473" i="3"/>
  <c r="H472" i="3"/>
  <c r="I472" i="3" s="1"/>
  <c r="H471" i="3"/>
  <c r="I471" i="3" s="1"/>
  <c r="I470" i="3"/>
  <c r="H470" i="3"/>
  <c r="H469" i="3"/>
  <c r="I469" i="3" s="1"/>
  <c r="I468" i="3"/>
  <c r="H468" i="3"/>
  <c r="H467" i="3"/>
  <c r="I467" i="3" s="1"/>
  <c r="H466" i="3"/>
  <c r="I466" i="3" s="1"/>
  <c r="H465" i="3"/>
  <c r="I465" i="3" s="1"/>
  <c r="H464" i="3"/>
  <c r="I464" i="3" s="1"/>
  <c r="H463" i="3"/>
  <c r="I463" i="3" s="1"/>
  <c r="I462" i="3"/>
  <c r="H462" i="3"/>
  <c r="I461" i="3"/>
  <c r="H461" i="3"/>
  <c r="H460" i="3"/>
  <c r="I460" i="3" s="1"/>
  <c r="H459" i="3"/>
  <c r="I459" i="3" s="1"/>
  <c r="H458" i="3"/>
  <c r="I458" i="3" s="1"/>
  <c r="H457" i="3"/>
  <c r="I457" i="3" s="1"/>
  <c r="H456" i="3"/>
  <c r="I456" i="3" s="1"/>
  <c r="I455" i="3"/>
  <c r="H455" i="3"/>
  <c r="H454" i="3"/>
  <c r="I454" i="3" s="1"/>
  <c r="H453" i="3"/>
  <c r="I453" i="3" s="1"/>
  <c r="I452" i="3"/>
  <c r="H452" i="3"/>
  <c r="H451" i="3"/>
  <c r="I451" i="3" s="1"/>
  <c r="I450" i="3"/>
  <c r="H450" i="3"/>
  <c r="H449" i="3"/>
  <c r="I449" i="3" s="1"/>
  <c r="H448" i="3"/>
  <c r="I448" i="3" s="1"/>
  <c r="H447" i="3"/>
  <c r="I447" i="3" s="1"/>
  <c r="H446" i="3"/>
  <c r="I446" i="3" s="1"/>
  <c r="H445" i="3"/>
  <c r="I445" i="3" s="1"/>
  <c r="I444" i="3"/>
  <c r="H444" i="3"/>
  <c r="I443" i="3"/>
  <c r="H443" i="3"/>
  <c r="H442" i="3"/>
  <c r="I442" i="3" s="1"/>
  <c r="H441" i="3"/>
  <c r="I441" i="3" s="1"/>
  <c r="H440" i="3"/>
  <c r="I440" i="3" s="1"/>
  <c r="H439" i="3"/>
  <c r="I439" i="3" s="1"/>
  <c r="H438" i="3"/>
  <c r="I438" i="3" s="1"/>
  <c r="I437" i="3"/>
  <c r="H437" i="3"/>
  <c r="H436" i="3"/>
  <c r="I436" i="3" s="1"/>
  <c r="H435" i="3"/>
  <c r="I435" i="3" s="1"/>
  <c r="I434" i="3"/>
  <c r="H434" i="3"/>
  <c r="H433" i="3"/>
  <c r="I433" i="3" s="1"/>
  <c r="I432" i="3"/>
  <c r="H432" i="3"/>
  <c r="H431" i="3"/>
  <c r="I431" i="3" s="1"/>
  <c r="H430" i="3"/>
  <c r="I430" i="3" s="1"/>
  <c r="H429" i="3"/>
  <c r="I429" i="3" s="1"/>
  <c r="H428" i="3"/>
  <c r="I428" i="3" s="1"/>
  <c r="H427" i="3"/>
  <c r="I427" i="3" s="1"/>
  <c r="I426" i="3"/>
  <c r="H426" i="3"/>
  <c r="I425" i="3"/>
  <c r="H425" i="3"/>
  <c r="H424" i="3"/>
  <c r="I424" i="3" s="1"/>
  <c r="H423" i="3"/>
  <c r="I423" i="3" s="1"/>
  <c r="H422" i="3"/>
  <c r="I422" i="3" s="1"/>
  <c r="H421" i="3"/>
  <c r="I421" i="3" s="1"/>
  <c r="H420" i="3"/>
  <c r="I420" i="3" s="1"/>
  <c r="I419" i="3"/>
  <c r="H419" i="3"/>
  <c r="H418" i="3"/>
  <c r="I418" i="3" s="1"/>
  <c r="H417" i="3"/>
  <c r="I417" i="3" s="1"/>
  <c r="I416" i="3"/>
  <c r="H416" i="3"/>
  <c r="H415" i="3"/>
  <c r="I415" i="3" s="1"/>
  <c r="I414" i="3"/>
  <c r="H414" i="3"/>
  <c r="H413" i="3"/>
  <c r="I413" i="3" s="1"/>
  <c r="H412" i="3"/>
  <c r="I412" i="3" s="1"/>
  <c r="H411" i="3"/>
  <c r="I411" i="3" s="1"/>
  <c r="H410" i="3"/>
  <c r="I410" i="3" s="1"/>
  <c r="H409" i="3"/>
  <c r="I409" i="3" s="1"/>
  <c r="I408" i="3"/>
  <c r="H408" i="3"/>
  <c r="I407" i="3"/>
  <c r="H407" i="3"/>
  <c r="H406" i="3"/>
  <c r="I406" i="3" s="1"/>
  <c r="H405" i="3"/>
  <c r="I405" i="3" s="1"/>
  <c r="H404" i="3"/>
  <c r="I404" i="3" s="1"/>
  <c r="H403" i="3"/>
  <c r="I403" i="3" s="1"/>
  <c r="H402" i="3"/>
  <c r="I402" i="3" s="1"/>
  <c r="I401" i="3"/>
  <c r="H401" i="3"/>
  <c r="H400" i="3"/>
  <c r="I400" i="3" s="1"/>
  <c r="H399" i="3"/>
  <c r="I399" i="3" s="1"/>
  <c r="I398" i="3"/>
  <c r="H398" i="3"/>
  <c r="H397" i="3"/>
  <c r="I397" i="3" s="1"/>
  <c r="I396" i="3"/>
  <c r="H396" i="3"/>
  <c r="H395" i="3"/>
  <c r="I395" i="3" s="1"/>
  <c r="H394" i="3"/>
  <c r="I394" i="3" s="1"/>
  <c r="H393" i="3"/>
  <c r="I393" i="3" s="1"/>
  <c r="H392" i="3"/>
  <c r="I392" i="3" s="1"/>
  <c r="H391" i="3"/>
  <c r="I391" i="3" s="1"/>
  <c r="I390" i="3"/>
  <c r="H390" i="3"/>
  <c r="I389" i="3"/>
  <c r="H389" i="3"/>
  <c r="H388" i="3"/>
  <c r="I388" i="3" s="1"/>
  <c r="H387" i="3"/>
  <c r="I387" i="3" s="1"/>
  <c r="H386" i="3"/>
  <c r="I386" i="3" s="1"/>
  <c r="H385" i="3"/>
  <c r="I385" i="3" s="1"/>
  <c r="H384" i="3"/>
  <c r="I384" i="3" s="1"/>
  <c r="I383" i="3"/>
  <c r="H383" i="3"/>
  <c r="H382" i="3"/>
  <c r="I382" i="3" s="1"/>
  <c r="H381" i="3"/>
  <c r="I381" i="3" s="1"/>
  <c r="I380" i="3"/>
  <c r="H380" i="3"/>
  <c r="H379" i="3"/>
  <c r="I379" i="3" s="1"/>
  <c r="I378" i="3"/>
  <c r="H378" i="3"/>
  <c r="H377" i="3"/>
  <c r="I377" i="3" s="1"/>
  <c r="H376" i="3"/>
  <c r="I376" i="3" s="1"/>
  <c r="H375" i="3"/>
  <c r="I375" i="3" s="1"/>
  <c r="H374" i="3"/>
  <c r="I374" i="3" s="1"/>
  <c r="H373" i="3"/>
  <c r="I373" i="3" s="1"/>
  <c r="I372" i="3"/>
  <c r="H372" i="3"/>
  <c r="I371" i="3"/>
  <c r="H371" i="3"/>
  <c r="H370" i="3"/>
  <c r="I370" i="3" s="1"/>
  <c r="H369" i="3"/>
  <c r="I369" i="3" s="1"/>
  <c r="H368" i="3"/>
  <c r="I368" i="3" s="1"/>
  <c r="H367" i="3"/>
  <c r="I367" i="3" s="1"/>
  <c r="H366" i="3"/>
  <c r="I366" i="3" s="1"/>
  <c r="I365" i="3"/>
  <c r="H365" i="3"/>
  <c r="H364" i="3"/>
  <c r="I364" i="3" s="1"/>
  <c r="H363" i="3"/>
  <c r="I363" i="3" s="1"/>
  <c r="I362" i="3"/>
  <c r="H362" i="3"/>
  <c r="H361" i="3"/>
  <c r="I361" i="3" s="1"/>
  <c r="I360" i="3"/>
  <c r="H360" i="3"/>
  <c r="H359" i="3"/>
  <c r="I359" i="3" s="1"/>
  <c r="H358" i="3"/>
  <c r="I358" i="3" s="1"/>
  <c r="H357" i="3"/>
  <c r="I357" i="3" s="1"/>
  <c r="H356" i="3"/>
  <c r="I356" i="3" s="1"/>
  <c r="H355" i="3"/>
  <c r="I355" i="3" s="1"/>
  <c r="I354" i="3"/>
  <c r="H354" i="3"/>
  <c r="I353" i="3"/>
  <c r="H353" i="3"/>
  <c r="H352" i="3"/>
  <c r="I352" i="3" s="1"/>
  <c r="H351" i="3"/>
  <c r="I351" i="3" s="1"/>
  <c r="H350" i="3"/>
  <c r="I350" i="3" s="1"/>
  <c r="H349" i="3"/>
  <c r="I349" i="3" s="1"/>
  <c r="H348" i="3"/>
  <c r="I348" i="3" s="1"/>
  <c r="I347" i="3"/>
  <c r="H347" i="3"/>
  <c r="H346" i="3"/>
  <c r="I346" i="3" s="1"/>
  <c r="H345" i="3"/>
  <c r="I345" i="3" s="1"/>
  <c r="I344" i="3"/>
  <c r="H344" i="3"/>
  <c r="H343" i="3"/>
  <c r="I343" i="3" s="1"/>
  <c r="I342" i="3"/>
  <c r="H342" i="3"/>
  <c r="H341" i="3"/>
  <c r="I341" i="3" s="1"/>
  <c r="H340" i="3"/>
  <c r="I340" i="3" s="1"/>
  <c r="H339" i="3"/>
  <c r="I339" i="3" s="1"/>
  <c r="H338" i="3"/>
  <c r="I338" i="3" s="1"/>
  <c r="H337" i="3"/>
  <c r="I337" i="3" s="1"/>
  <c r="I336" i="3"/>
  <c r="H336" i="3"/>
  <c r="I335" i="3"/>
  <c r="H335" i="3"/>
  <c r="H334" i="3"/>
  <c r="I334" i="3" s="1"/>
  <c r="H333" i="3"/>
  <c r="I333" i="3" s="1"/>
  <c r="H332" i="3"/>
  <c r="I332" i="3" s="1"/>
  <c r="H331" i="3"/>
  <c r="I331" i="3" s="1"/>
  <c r="H330" i="3"/>
  <c r="I330" i="3" s="1"/>
  <c r="I329" i="3"/>
  <c r="H329" i="3"/>
  <c r="H328" i="3"/>
  <c r="I328" i="3" s="1"/>
  <c r="H327" i="3"/>
  <c r="I327" i="3" s="1"/>
  <c r="I326" i="3"/>
  <c r="H326" i="3"/>
  <c r="H325" i="3"/>
  <c r="I325" i="3" s="1"/>
  <c r="I324" i="3"/>
  <c r="H324" i="3"/>
  <c r="H323" i="3"/>
  <c r="I323" i="3" s="1"/>
  <c r="H322" i="3"/>
  <c r="I322" i="3" s="1"/>
  <c r="H321" i="3"/>
  <c r="I321" i="3" s="1"/>
  <c r="H320" i="3"/>
  <c r="I320" i="3" s="1"/>
  <c r="H319" i="3"/>
  <c r="I319" i="3" s="1"/>
  <c r="I318" i="3"/>
  <c r="H318" i="3"/>
  <c r="I317" i="3"/>
  <c r="H317" i="3"/>
  <c r="H316" i="3"/>
  <c r="I316" i="3" s="1"/>
  <c r="H315" i="3"/>
  <c r="I315" i="3" s="1"/>
  <c r="H314" i="3"/>
  <c r="I314" i="3" s="1"/>
  <c r="H313" i="3"/>
  <c r="I313" i="3" s="1"/>
  <c r="H312" i="3"/>
  <c r="I312" i="3" s="1"/>
  <c r="I311" i="3"/>
  <c r="H311" i="3"/>
  <c r="H310" i="3"/>
  <c r="I310" i="3" s="1"/>
  <c r="H309" i="3"/>
  <c r="I309" i="3" s="1"/>
  <c r="I308" i="3"/>
  <c r="H308" i="3"/>
  <c r="H307" i="3"/>
  <c r="I307" i="3" s="1"/>
  <c r="I306" i="3"/>
  <c r="H306" i="3"/>
  <c r="H305" i="3"/>
  <c r="I305" i="3" s="1"/>
  <c r="H304" i="3"/>
  <c r="I304" i="3" s="1"/>
  <c r="H303" i="3"/>
  <c r="I303" i="3" s="1"/>
  <c r="H302" i="3"/>
  <c r="I302" i="3" s="1"/>
  <c r="H301" i="3"/>
  <c r="I301" i="3" s="1"/>
  <c r="I300" i="3"/>
  <c r="H300" i="3"/>
  <c r="I299" i="3"/>
  <c r="H299" i="3"/>
  <c r="H298" i="3"/>
  <c r="I298" i="3" s="1"/>
  <c r="H297" i="3"/>
  <c r="I297" i="3" s="1"/>
  <c r="H296" i="3"/>
  <c r="I296" i="3" s="1"/>
  <c r="H295" i="3"/>
  <c r="I295" i="3" s="1"/>
  <c r="H294" i="3"/>
  <c r="I294" i="3" s="1"/>
  <c r="I293" i="3"/>
  <c r="H293" i="3"/>
  <c r="H292" i="3"/>
  <c r="I292" i="3" s="1"/>
  <c r="H291" i="3"/>
  <c r="I291" i="3" s="1"/>
  <c r="I290" i="3"/>
  <c r="H290" i="3"/>
  <c r="H289" i="3"/>
  <c r="I289" i="3" s="1"/>
  <c r="I288" i="3"/>
  <c r="H288" i="3"/>
  <c r="H287" i="3"/>
  <c r="I287" i="3" s="1"/>
  <c r="H286" i="3"/>
  <c r="I286" i="3" s="1"/>
  <c r="H285" i="3"/>
  <c r="I285" i="3" s="1"/>
  <c r="H284" i="3"/>
  <c r="I284" i="3" s="1"/>
  <c r="H283" i="3"/>
  <c r="I283" i="3" s="1"/>
  <c r="I282" i="3"/>
  <c r="H282" i="3"/>
  <c r="I281" i="3"/>
  <c r="H281" i="3"/>
  <c r="H280" i="3"/>
  <c r="I280" i="3" s="1"/>
  <c r="H279" i="3"/>
  <c r="I279" i="3" s="1"/>
  <c r="H278" i="3"/>
  <c r="I278" i="3" s="1"/>
  <c r="H277" i="3"/>
  <c r="I277" i="3" s="1"/>
  <c r="H276" i="3"/>
  <c r="I276" i="3" s="1"/>
  <c r="I275" i="3"/>
  <c r="H275" i="3"/>
  <c r="H274" i="3"/>
  <c r="I274" i="3" s="1"/>
  <c r="H273" i="3"/>
  <c r="I273" i="3" s="1"/>
  <c r="I272" i="3"/>
  <c r="H272" i="3"/>
  <c r="H271" i="3"/>
  <c r="I271" i="3" s="1"/>
  <c r="I270" i="3"/>
  <c r="H270" i="3"/>
  <c r="H269" i="3"/>
  <c r="I269" i="3" s="1"/>
  <c r="H268" i="3"/>
  <c r="I268" i="3" s="1"/>
  <c r="H267" i="3"/>
  <c r="I267" i="3" s="1"/>
  <c r="H266" i="3"/>
  <c r="I266" i="3" s="1"/>
  <c r="H265" i="3"/>
  <c r="I265" i="3" s="1"/>
  <c r="I264" i="3"/>
  <c r="H264" i="3"/>
  <c r="I263" i="3"/>
  <c r="H263" i="3"/>
  <c r="H262" i="3"/>
  <c r="I262" i="3" s="1"/>
  <c r="H261" i="3"/>
  <c r="I261" i="3" s="1"/>
  <c r="H260" i="3"/>
  <c r="I260" i="3" s="1"/>
  <c r="H259" i="3"/>
  <c r="I259" i="3" s="1"/>
  <c r="H258" i="3"/>
  <c r="I258" i="3" s="1"/>
  <c r="I257" i="3"/>
  <c r="H257" i="3"/>
  <c r="I256" i="3"/>
  <c r="H256" i="3"/>
  <c r="H255" i="3"/>
  <c r="I255" i="3" s="1"/>
  <c r="I254" i="3"/>
  <c r="H254" i="3"/>
  <c r="I253" i="3"/>
  <c r="H253" i="3"/>
  <c r="H252" i="3"/>
  <c r="I252" i="3" s="1"/>
  <c r="I251" i="3"/>
  <c r="H251" i="3"/>
  <c r="I250" i="3"/>
  <c r="H250" i="3"/>
  <c r="H249" i="3"/>
  <c r="I249" i="3" s="1"/>
  <c r="I248" i="3"/>
  <c r="H248" i="3"/>
  <c r="I247" i="3"/>
  <c r="H247" i="3"/>
  <c r="H246" i="3"/>
  <c r="I246" i="3" s="1"/>
  <c r="I245" i="3"/>
  <c r="H245" i="3"/>
  <c r="I244" i="3"/>
  <c r="H244" i="3"/>
  <c r="H243" i="3"/>
  <c r="I243" i="3" s="1"/>
  <c r="I242" i="3"/>
  <c r="H242" i="3"/>
  <c r="I241" i="3"/>
  <c r="H241" i="3"/>
  <c r="H240" i="3"/>
  <c r="I240" i="3" s="1"/>
  <c r="I239" i="3"/>
  <c r="H239" i="3"/>
  <c r="I238" i="3"/>
  <c r="H238" i="3"/>
  <c r="H237" i="3"/>
  <c r="I237" i="3" s="1"/>
  <c r="I236" i="3"/>
  <c r="H236" i="3"/>
  <c r="I235" i="3"/>
  <c r="H235" i="3"/>
  <c r="H234" i="3"/>
  <c r="I234" i="3" s="1"/>
  <c r="I233" i="3"/>
  <c r="H233" i="3"/>
  <c r="I232" i="3"/>
  <c r="H232" i="3"/>
  <c r="H231" i="3"/>
  <c r="I231" i="3" s="1"/>
  <c r="I230" i="3"/>
  <c r="H230" i="3"/>
  <c r="I229" i="3"/>
  <c r="H229" i="3"/>
  <c r="H228" i="3"/>
  <c r="I228" i="3" s="1"/>
  <c r="I227" i="3"/>
  <c r="H227" i="3"/>
  <c r="I226" i="3"/>
  <c r="H226" i="3"/>
  <c r="H225" i="3"/>
  <c r="I225" i="3" s="1"/>
  <c r="I224" i="3"/>
  <c r="H224" i="3"/>
  <c r="I223" i="3"/>
  <c r="H223" i="3"/>
  <c r="H222" i="3"/>
  <c r="I222" i="3" s="1"/>
  <c r="I221" i="3"/>
  <c r="H221" i="3"/>
  <c r="I220" i="3"/>
  <c r="H220" i="3"/>
  <c r="H219" i="3"/>
  <c r="I219" i="3" s="1"/>
  <c r="I218" i="3"/>
  <c r="H218" i="3"/>
  <c r="I217" i="3"/>
  <c r="H217" i="3"/>
  <c r="H216" i="3"/>
  <c r="I216" i="3" s="1"/>
  <c r="I215" i="3"/>
  <c r="H215" i="3"/>
  <c r="I214" i="3"/>
  <c r="H214" i="3"/>
  <c r="H213" i="3"/>
  <c r="I213" i="3" s="1"/>
  <c r="I212" i="3"/>
  <c r="H212" i="3"/>
  <c r="I211" i="3"/>
  <c r="H211" i="3"/>
  <c r="H210" i="3"/>
  <c r="I210" i="3" s="1"/>
  <c r="I209" i="3"/>
  <c r="H209" i="3"/>
  <c r="I208" i="3"/>
  <c r="H208" i="3"/>
  <c r="H207" i="3"/>
  <c r="I207" i="3" s="1"/>
  <c r="I206" i="3"/>
  <c r="H206" i="3"/>
  <c r="I205" i="3"/>
  <c r="H205" i="3"/>
  <c r="H204" i="3"/>
  <c r="I204" i="3" s="1"/>
  <c r="I203" i="3"/>
  <c r="H203" i="3"/>
  <c r="I202" i="3"/>
  <c r="H202" i="3"/>
  <c r="H201" i="3"/>
  <c r="I201" i="3" s="1"/>
  <c r="I200" i="3"/>
  <c r="H200" i="3"/>
  <c r="I199" i="3"/>
  <c r="H199" i="3"/>
  <c r="H198" i="3"/>
  <c r="I198" i="3" s="1"/>
  <c r="I197" i="3"/>
  <c r="H197" i="3"/>
  <c r="I196" i="3"/>
  <c r="H196" i="3"/>
  <c r="H195" i="3"/>
  <c r="I195" i="3" s="1"/>
  <c r="I194" i="3"/>
  <c r="H194" i="3"/>
  <c r="I193" i="3"/>
  <c r="H193" i="3"/>
  <c r="H192" i="3"/>
  <c r="I192" i="3" s="1"/>
  <c r="I191" i="3"/>
  <c r="H191" i="3"/>
  <c r="I190" i="3"/>
  <c r="H190" i="3"/>
  <c r="H189" i="3"/>
  <c r="I189" i="3" s="1"/>
  <c r="I188" i="3"/>
  <c r="H188" i="3"/>
  <c r="I187" i="3"/>
  <c r="H187" i="3"/>
  <c r="H186" i="3"/>
  <c r="I186" i="3" s="1"/>
  <c r="I185" i="3"/>
  <c r="H185" i="3"/>
  <c r="I184" i="3"/>
  <c r="H184" i="3"/>
  <c r="H183" i="3"/>
  <c r="I183" i="3" s="1"/>
  <c r="I182" i="3"/>
  <c r="H182" i="3"/>
  <c r="I181" i="3"/>
  <c r="H181" i="3"/>
  <c r="H180" i="3"/>
  <c r="I180" i="3" s="1"/>
  <c r="I179" i="3"/>
  <c r="H179" i="3"/>
  <c r="I178" i="3"/>
  <c r="H178" i="3"/>
  <c r="H177" i="3"/>
  <c r="I177" i="3" s="1"/>
  <c r="I176" i="3"/>
  <c r="H176" i="3"/>
  <c r="I175" i="3"/>
  <c r="H175" i="3"/>
  <c r="H174" i="3"/>
  <c r="I174" i="3" s="1"/>
  <c r="I173" i="3"/>
  <c r="H173" i="3"/>
  <c r="I172" i="3"/>
  <c r="H172" i="3"/>
  <c r="H171" i="3"/>
  <c r="I171" i="3" s="1"/>
  <c r="I170" i="3"/>
  <c r="H170" i="3"/>
  <c r="I169" i="3"/>
  <c r="H169" i="3"/>
  <c r="H168" i="3"/>
  <c r="I168" i="3" s="1"/>
  <c r="I167" i="3"/>
  <c r="H167" i="3"/>
  <c r="I166" i="3"/>
  <c r="H166" i="3"/>
  <c r="H165" i="3"/>
  <c r="I165" i="3" s="1"/>
  <c r="I164" i="3"/>
  <c r="H164" i="3"/>
  <c r="I163" i="3"/>
  <c r="H163" i="3"/>
  <c r="H162" i="3"/>
  <c r="I162" i="3" s="1"/>
  <c r="I161" i="3"/>
  <c r="H161" i="3"/>
  <c r="I160" i="3"/>
  <c r="H160" i="3"/>
  <c r="H159" i="3"/>
  <c r="I159" i="3" s="1"/>
  <c r="I158" i="3"/>
  <c r="H158" i="3"/>
  <c r="I157" i="3"/>
  <c r="H157" i="3"/>
  <c r="H156" i="3"/>
  <c r="I156" i="3" s="1"/>
  <c r="I155" i="3"/>
  <c r="H155" i="3"/>
  <c r="I154" i="3"/>
  <c r="H154" i="3"/>
  <c r="H153" i="3"/>
  <c r="I153" i="3" s="1"/>
  <c r="I152" i="3"/>
  <c r="H152" i="3"/>
  <c r="I151" i="3"/>
  <c r="H151" i="3"/>
  <c r="H150" i="3"/>
  <c r="I150" i="3" s="1"/>
  <c r="I149" i="3"/>
  <c r="H149" i="3"/>
  <c r="I148" i="3"/>
  <c r="H148" i="3"/>
  <c r="H147" i="3"/>
  <c r="I147" i="3" s="1"/>
  <c r="I146" i="3"/>
  <c r="H146" i="3"/>
  <c r="I145" i="3"/>
  <c r="H145" i="3"/>
  <c r="H144" i="3"/>
  <c r="I144" i="3" s="1"/>
  <c r="I143" i="3"/>
  <c r="H143" i="3"/>
  <c r="I142" i="3"/>
  <c r="H142" i="3"/>
  <c r="H141" i="3"/>
  <c r="I141" i="3" s="1"/>
  <c r="I140" i="3"/>
  <c r="H140" i="3"/>
  <c r="I139" i="3"/>
  <c r="H139" i="3"/>
  <c r="H138" i="3"/>
  <c r="I138" i="3" s="1"/>
  <c r="I137" i="3"/>
  <c r="H137" i="3"/>
  <c r="I136" i="3"/>
  <c r="H136" i="3"/>
  <c r="H135" i="3"/>
  <c r="I135" i="3" s="1"/>
  <c r="I134" i="3"/>
  <c r="H134" i="3"/>
  <c r="I133" i="3"/>
  <c r="H133" i="3"/>
  <c r="H132" i="3"/>
  <c r="I132" i="3" s="1"/>
  <c r="I131" i="3"/>
  <c r="H131" i="3"/>
  <c r="I130" i="3"/>
  <c r="H130" i="3"/>
  <c r="H129" i="3"/>
  <c r="I129" i="3" s="1"/>
  <c r="I128" i="3"/>
  <c r="H128" i="3"/>
  <c r="I127" i="3"/>
  <c r="H127" i="3"/>
  <c r="H126" i="3"/>
  <c r="I126" i="3" s="1"/>
  <c r="I125" i="3"/>
  <c r="H125" i="3"/>
  <c r="I124" i="3"/>
  <c r="H124" i="3"/>
  <c r="H123" i="3"/>
  <c r="I123" i="3" s="1"/>
  <c r="I122" i="3"/>
  <c r="H122" i="3"/>
  <c r="I121" i="3"/>
  <c r="H121" i="3"/>
  <c r="H120" i="3"/>
  <c r="I120" i="3" s="1"/>
  <c r="I119" i="3"/>
  <c r="H119" i="3"/>
  <c r="I118" i="3"/>
  <c r="H118" i="3"/>
  <c r="H117" i="3"/>
  <c r="I117" i="3" s="1"/>
  <c r="I116" i="3"/>
  <c r="H116" i="3"/>
  <c r="I115" i="3"/>
  <c r="H115" i="3"/>
  <c r="H114" i="3"/>
  <c r="I114" i="3" s="1"/>
  <c r="I113" i="3"/>
  <c r="H113" i="3"/>
  <c r="I112" i="3"/>
  <c r="H112" i="3"/>
  <c r="H111" i="3"/>
  <c r="I111" i="3" s="1"/>
  <c r="I110" i="3"/>
  <c r="H110" i="3"/>
  <c r="I109" i="3"/>
  <c r="H109" i="3"/>
  <c r="H108" i="3"/>
  <c r="I108" i="3" s="1"/>
  <c r="I107" i="3"/>
  <c r="H107" i="3"/>
  <c r="I106" i="3"/>
  <c r="H106" i="3"/>
  <c r="H105" i="3"/>
  <c r="I105" i="3" s="1"/>
  <c r="I104" i="3"/>
  <c r="H104" i="3"/>
  <c r="I103" i="3"/>
  <c r="H103" i="3"/>
  <c r="H102" i="3"/>
  <c r="I102" i="3" s="1"/>
  <c r="I101" i="3"/>
  <c r="H101" i="3"/>
  <c r="I100" i="3"/>
  <c r="H100" i="3"/>
  <c r="H99" i="3"/>
  <c r="I99" i="3" s="1"/>
  <c r="I98" i="3"/>
  <c r="H98" i="3"/>
  <c r="I97" i="3"/>
  <c r="H97" i="3"/>
  <c r="H96" i="3"/>
  <c r="I96" i="3" s="1"/>
  <c r="I95" i="3"/>
  <c r="H95" i="3"/>
  <c r="I94" i="3"/>
  <c r="H94" i="3"/>
  <c r="H93" i="3"/>
  <c r="I93" i="3" s="1"/>
  <c r="I92" i="3"/>
  <c r="H92" i="3"/>
  <c r="I91" i="3"/>
  <c r="H91" i="3"/>
  <c r="H90" i="3"/>
  <c r="I90" i="3" s="1"/>
  <c r="I89" i="3"/>
  <c r="H89" i="3"/>
  <c r="I88" i="3"/>
  <c r="H88" i="3"/>
  <c r="H87" i="3"/>
  <c r="I87" i="3" s="1"/>
  <c r="I86" i="3"/>
  <c r="H86" i="3"/>
  <c r="I85" i="3"/>
  <c r="H85" i="3"/>
  <c r="H84" i="3"/>
  <c r="I84" i="3" s="1"/>
  <c r="I83" i="3"/>
  <c r="H83" i="3"/>
  <c r="I82" i="3"/>
  <c r="H82" i="3"/>
  <c r="H81" i="3"/>
  <c r="I81" i="3" s="1"/>
  <c r="I80" i="3"/>
  <c r="H80" i="3"/>
  <c r="I79" i="3"/>
  <c r="H79" i="3"/>
  <c r="H78" i="3"/>
  <c r="I78" i="3" s="1"/>
  <c r="I77" i="3"/>
  <c r="H77" i="3"/>
  <c r="I76" i="3"/>
  <c r="H76" i="3"/>
  <c r="H75" i="3"/>
  <c r="I75" i="3" s="1"/>
  <c r="I74" i="3"/>
  <c r="H74" i="3"/>
  <c r="I73" i="3"/>
  <c r="H73" i="3"/>
  <c r="H72" i="3"/>
  <c r="I72" i="3" s="1"/>
  <c r="I71" i="3"/>
  <c r="H71" i="3"/>
  <c r="I70" i="3"/>
  <c r="H70" i="3"/>
  <c r="H69" i="3"/>
  <c r="I69" i="3" s="1"/>
  <c r="I68" i="3"/>
  <c r="H68" i="3"/>
  <c r="I67" i="3"/>
  <c r="H67" i="3"/>
  <c r="H66" i="3"/>
  <c r="I66" i="3" s="1"/>
  <c r="I65" i="3"/>
  <c r="H65" i="3"/>
  <c r="I64" i="3"/>
  <c r="H64" i="3"/>
  <c r="H63" i="3"/>
  <c r="I63" i="3" s="1"/>
  <c r="I62" i="3"/>
  <c r="H62" i="3"/>
  <c r="I61" i="3"/>
  <c r="H61" i="3"/>
  <c r="H60" i="3"/>
  <c r="I60" i="3" s="1"/>
  <c r="I59" i="3"/>
  <c r="H59" i="3"/>
  <c r="I58" i="3"/>
  <c r="H58" i="3"/>
  <c r="H57" i="3"/>
  <c r="I57" i="3" s="1"/>
  <c r="I56" i="3"/>
  <c r="H56" i="3"/>
  <c r="I55" i="3"/>
  <c r="H55" i="3"/>
  <c r="H54" i="3"/>
  <c r="I54" i="3" s="1"/>
  <c r="I53" i="3"/>
  <c r="H53" i="3"/>
  <c r="I52" i="3"/>
  <c r="H52" i="3"/>
  <c r="H51" i="3"/>
  <c r="I51" i="3" s="1"/>
  <c r="I50" i="3"/>
  <c r="H50" i="3"/>
  <c r="I49" i="3"/>
  <c r="H49" i="3"/>
  <c r="H48" i="3"/>
  <c r="I48" i="3" s="1"/>
  <c r="I47" i="3"/>
  <c r="H47" i="3"/>
  <c r="I46" i="3"/>
  <c r="H46" i="3"/>
  <c r="H45" i="3"/>
  <c r="I45" i="3" s="1"/>
  <c r="I44" i="3"/>
  <c r="H44" i="3"/>
  <c r="I43" i="3"/>
  <c r="H43" i="3"/>
  <c r="H42" i="3"/>
  <c r="I42" i="3" s="1"/>
  <c r="I41" i="3"/>
  <c r="H41" i="3"/>
  <c r="I40" i="3"/>
  <c r="H40" i="3"/>
  <c r="H39" i="3"/>
  <c r="I39" i="3" s="1"/>
  <c r="I38" i="3"/>
  <c r="H38" i="3"/>
  <c r="I37" i="3"/>
  <c r="H37" i="3"/>
  <c r="H36" i="3"/>
  <c r="I36" i="3" s="1"/>
  <c r="I35" i="3"/>
  <c r="H35" i="3"/>
  <c r="I34" i="3"/>
  <c r="H34" i="3"/>
  <c r="H33" i="3"/>
  <c r="I33" i="3" s="1"/>
  <c r="I32" i="3"/>
  <c r="H32" i="3"/>
  <c r="I31" i="3"/>
  <c r="H31" i="3"/>
  <c r="H30" i="3"/>
  <c r="I30" i="3" s="1"/>
  <c r="I29" i="3"/>
  <c r="H29" i="3"/>
  <c r="I28" i="3"/>
  <c r="H28" i="3"/>
  <c r="H27" i="3"/>
  <c r="I27" i="3" s="1"/>
  <c r="I26" i="3"/>
  <c r="H26" i="3"/>
  <c r="I25" i="3"/>
  <c r="H25" i="3"/>
  <c r="H24" i="3"/>
  <c r="I24" i="3" s="1"/>
  <c r="I23" i="3"/>
  <c r="H23" i="3"/>
  <c r="I22" i="3"/>
  <c r="H22" i="3"/>
  <c r="H21" i="3"/>
  <c r="I21" i="3" s="1"/>
  <c r="I20" i="3"/>
  <c r="H20" i="3"/>
  <c r="I19" i="3"/>
  <c r="H19" i="3"/>
  <c r="H18" i="3"/>
  <c r="I18" i="3" s="1"/>
  <c r="I17" i="3"/>
  <c r="H17" i="3"/>
  <c r="I16" i="3"/>
  <c r="H16" i="3"/>
  <c r="H15" i="3"/>
  <c r="I15" i="3" s="1"/>
  <c r="I14" i="3"/>
  <c r="H14" i="3"/>
  <c r="I13" i="3"/>
  <c r="H13" i="3"/>
  <c r="H12" i="3"/>
  <c r="I12" i="3" s="1"/>
  <c r="I11" i="3"/>
  <c r="H11" i="3"/>
  <c r="I10" i="3"/>
  <c r="H10" i="3"/>
  <c r="H9" i="3"/>
  <c r="I9" i="3" s="1"/>
  <c r="I8" i="3"/>
  <c r="H8" i="3"/>
  <c r="I7" i="3"/>
  <c r="H7" i="3"/>
  <c r="H6" i="3"/>
  <c r="I6" i="3" s="1"/>
  <c r="I5" i="3"/>
  <c r="H5" i="3"/>
  <c r="I4" i="3"/>
  <c r="H4" i="3"/>
  <c r="H3" i="3"/>
  <c r="I3" i="3" s="1"/>
  <c r="I2" i="3"/>
  <c r="H2" i="3"/>
  <c r="J501" i="2"/>
  <c r="I501" i="2"/>
  <c r="I500" i="2"/>
  <c r="J500" i="2" s="1"/>
  <c r="J499" i="2"/>
  <c r="I499" i="2"/>
  <c r="J498" i="2"/>
  <c r="I498" i="2"/>
  <c r="I497" i="2"/>
  <c r="J497" i="2" s="1"/>
  <c r="J496" i="2"/>
  <c r="I496" i="2"/>
  <c r="J495" i="2"/>
  <c r="I495" i="2"/>
  <c r="I494" i="2"/>
  <c r="J494" i="2" s="1"/>
  <c r="J493" i="2"/>
  <c r="I493" i="2"/>
  <c r="J492" i="2"/>
  <c r="I492" i="2"/>
  <c r="I491" i="2"/>
  <c r="J491" i="2" s="1"/>
  <c r="J490" i="2"/>
  <c r="I490" i="2"/>
  <c r="J489" i="2"/>
  <c r="I489" i="2"/>
  <c r="I488" i="2"/>
  <c r="J488" i="2" s="1"/>
  <c r="J487" i="2"/>
  <c r="I487" i="2"/>
  <c r="J486" i="2"/>
  <c r="I486" i="2"/>
  <c r="I485" i="2"/>
  <c r="J485" i="2" s="1"/>
  <c r="J484" i="2"/>
  <c r="I484" i="2"/>
  <c r="J483" i="2"/>
  <c r="I483" i="2"/>
  <c r="I482" i="2"/>
  <c r="J482" i="2" s="1"/>
  <c r="J481" i="2"/>
  <c r="I481" i="2"/>
  <c r="J480" i="2"/>
  <c r="I480" i="2"/>
  <c r="I479" i="2"/>
  <c r="J479" i="2" s="1"/>
  <c r="J478" i="2"/>
  <c r="I478" i="2"/>
  <c r="J477" i="2"/>
  <c r="I477" i="2"/>
  <c r="I476" i="2"/>
  <c r="J476" i="2" s="1"/>
  <c r="J475" i="2"/>
  <c r="I475" i="2"/>
  <c r="J474" i="2"/>
  <c r="I474" i="2"/>
  <c r="I473" i="2"/>
  <c r="J473" i="2" s="1"/>
  <c r="J472" i="2"/>
  <c r="I472" i="2"/>
  <c r="J471" i="2"/>
  <c r="I471" i="2"/>
  <c r="I470" i="2"/>
  <c r="J470" i="2" s="1"/>
  <c r="J469" i="2"/>
  <c r="I469" i="2"/>
  <c r="J468" i="2"/>
  <c r="I468" i="2"/>
  <c r="I467" i="2"/>
  <c r="J467" i="2" s="1"/>
  <c r="J466" i="2"/>
  <c r="I466" i="2"/>
  <c r="J465" i="2"/>
  <c r="I465" i="2"/>
  <c r="I464" i="2"/>
  <c r="J464" i="2" s="1"/>
  <c r="J463" i="2"/>
  <c r="I463" i="2"/>
  <c r="J462" i="2"/>
  <c r="I462" i="2"/>
  <c r="I461" i="2"/>
  <c r="J461" i="2" s="1"/>
  <c r="J460" i="2"/>
  <c r="I460" i="2"/>
  <c r="J459" i="2"/>
  <c r="I459" i="2"/>
  <c r="I458" i="2"/>
  <c r="J458" i="2" s="1"/>
  <c r="J457" i="2"/>
  <c r="I457" i="2"/>
  <c r="J456" i="2"/>
  <c r="I456" i="2"/>
  <c r="I455" i="2"/>
  <c r="J455" i="2" s="1"/>
  <c r="J454" i="2"/>
  <c r="I454" i="2"/>
  <c r="J453" i="2"/>
  <c r="I453" i="2"/>
  <c r="I452" i="2"/>
  <c r="J452" i="2" s="1"/>
  <c r="J451" i="2"/>
  <c r="I451" i="2"/>
  <c r="J450" i="2"/>
  <c r="I450" i="2"/>
  <c r="I449" i="2"/>
  <c r="J449" i="2" s="1"/>
  <c r="J448" i="2"/>
  <c r="I448" i="2"/>
  <c r="J447" i="2"/>
  <c r="I447" i="2"/>
  <c r="I446" i="2"/>
  <c r="J446" i="2" s="1"/>
  <c r="J445" i="2"/>
  <c r="I445" i="2"/>
  <c r="J444" i="2"/>
  <c r="I444" i="2"/>
  <c r="I443" i="2"/>
  <c r="J443" i="2" s="1"/>
  <c r="J442" i="2"/>
  <c r="I442" i="2"/>
  <c r="J441" i="2"/>
  <c r="I441" i="2"/>
  <c r="I440" i="2"/>
  <c r="J440" i="2" s="1"/>
  <c r="J439" i="2"/>
  <c r="I439" i="2"/>
  <c r="J438" i="2"/>
  <c r="I438" i="2"/>
  <c r="I437" i="2"/>
  <c r="J437" i="2" s="1"/>
  <c r="J436" i="2"/>
  <c r="I436" i="2"/>
  <c r="J435" i="2"/>
  <c r="I435" i="2"/>
  <c r="I434" i="2"/>
  <c r="J434" i="2" s="1"/>
  <c r="J433" i="2"/>
  <c r="I433" i="2"/>
  <c r="J432" i="2"/>
  <c r="I432" i="2"/>
  <c r="I431" i="2"/>
  <c r="J431" i="2" s="1"/>
  <c r="J430" i="2"/>
  <c r="I430" i="2"/>
  <c r="J429" i="2"/>
  <c r="I429" i="2"/>
  <c r="I428" i="2"/>
  <c r="J428" i="2" s="1"/>
  <c r="J427" i="2"/>
  <c r="I427" i="2"/>
  <c r="J426" i="2"/>
  <c r="I426" i="2"/>
  <c r="I425" i="2"/>
  <c r="J425" i="2" s="1"/>
  <c r="J424" i="2"/>
  <c r="I424" i="2"/>
  <c r="J423" i="2"/>
  <c r="I423" i="2"/>
  <c r="I422" i="2"/>
  <c r="J422" i="2" s="1"/>
  <c r="J421" i="2"/>
  <c r="I421" i="2"/>
  <c r="J420" i="2"/>
  <c r="I420" i="2"/>
  <c r="I419" i="2"/>
  <c r="J419" i="2" s="1"/>
  <c r="J418" i="2"/>
  <c r="I418" i="2"/>
  <c r="J417" i="2"/>
  <c r="I417" i="2"/>
  <c r="I416" i="2"/>
  <c r="J416" i="2" s="1"/>
  <c r="J415" i="2"/>
  <c r="I415" i="2"/>
  <c r="J414" i="2"/>
  <c r="I414" i="2"/>
  <c r="I413" i="2"/>
  <c r="J413" i="2" s="1"/>
  <c r="J412" i="2"/>
  <c r="I412" i="2"/>
  <c r="J411" i="2"/>
  <c r="I411" i="2"/>
  <c r="I410" i="2"/>
  <c r="J410" i="2" s="1"/>
  <c r="J409" i="2"/>
  <c r="I409" i="2"/>
  <c r="J408" i="2"/>
  <c r="I408" i="2"/>
  <c r="I407" i="2"/>
  <c r="J407" i="2" s="1"/>
  <c r="J406" i="2"/>
  <c r="I406" i="2"/>
  <c r="J405" i="2"/>
  <c r="I405" i="2"/>
  <c r="I404" i="2"/>
  <c r="J404" i="2" s="1"/>
  <c r="J403" i="2"/>
  <c r="I403" i="2"/>
  <c r="J402" i="2"/>
  <c r="I402" i="2"/>
  <c r="I401" i="2"/>
  <c r="J401" i="2" s="1"/>
  <c r="J400" i="2"/>
  <c r="I400" i="2"/>
  <c r="J399" i="2"/>
  <c r="I399" i="2"/>
  <c r="I398" i="2"/>
  <c r="J398" i="2" s="1"/>
  <c r="J397" i="2"/>
  <c r="I397" i="2"/>
  <c r="J396" i="2"/>
  <c r="I396" i="2"/>
  <c r="I395" i="2"/>
  <c r="J395" i="2" s="1"/>
  <c r="J394" i="2"/>
  <c r="I394" i="2"/>
  <c r="J393" i="2"/>
  <c r="I393" i="2"/>
  <c r="I392" i="2"/>
  <c r="J392" i="2" s="1"/>
  <c r="J391" i="2"/>
  <c r="I391" i="2"/>
  <c r="J390" i="2"/>
  <c r="I390" i="2"/>
  <c r="I389" i="2"/>
  <c r="J389" i="2" s="1"/>
  <c r="J388" i="2"/>
  <c r="I388" i="2"/>
  <c r="J387" i="2"/>
  <c r="I387" i="2"/>
  <c r="I386" i="2"/>
  <c r="J386" i="2" s="1"/>
  <c r="J385" i="2"/>
  <c r="I385" i="2"/>
  <c r="J384" i="2"/>
  <c r="I384" i="2"/>
  <c r="I383" i="2"/>
  <c r="J383" i="2" s="1"/>
  <c r="J382" i="2"/>
  <c r="I382" i="2"/>
  <c r="J381" i="2"/>
  <c r="I381" i="2"/>
  <c r="I380" i="2"/>
  <c r="J380" i="2" s="1"/>
  <c r="J379" i="2"/>
  <c r="I379" i="2"/>
  <c r="J378" i="2"/>
  <c r="I378" i="2"/>
  <c r="I377" i="2"/>
  <c r="J377" i="2" s="1"/>
  <c r="J376" i="2"/>
  <c r="I376" i="2"/>
  <c r="J375" i="2"/>
  <c r="I375" i="2"/>
  <c r="I374" i="2"/>
  <c r="J374" i="2" s="1"/>
  <c r="J373" i="2"/>
  <c r="I373" i="2"/>
  <c r="J372" i="2"/>
  <c r="I372" i="2"/>
  <c r="I371" i="2"/>
  <c r="J371" i="2" s="1"/>
  <c r="J370" i="2"/>
  <c r="I370" i="2"/>
  <c r="J369" i="2"/>
  <c r="I369" i="2"/>
  <c r="I368" i="2"/>
  <c r="J368" i="2" s="1"/>
  <c r="J367" i="2"/>
  <c r="I367" i="2"/>
  <c r="J366" i="2"/>
  <c r="I366" i="2"/>
  <c r="I365" i="2"/>
  <c r="J365" i="2" s="1"/>
  <c r="J364" i="2"/>
  <c r="I364" i="2"/>
  <c r="J363" i="2"/>
  <c r="I363" i="2"/>
  <c r="I362" i="2"/>
  <c r="J362" i="2" s="1"/>
  <c r="J361" i="2"/>
  <c r="I361" i="2"/>
  <c r="J360" i="2"/>
  <c r="I360" i="2"/>
  <c r="I359" i="2"/>
  <c r="J359" i="2" s="1"/>
  <c r="J358" i="2"/>
  <c r="I358" i="2"/>
  <c r="J357" i="2"/>
  <c r="I357" i="2"/>
  <c r="I356" i="2"/>
  <c r="J356" i="2" s="1"/>
  <c r="J355" i="2"/>
  <c r="I355" i="2"/>
  <c r="J354" i="2"/>
  <c r="I354" i="2"/>
  <c r="I353" i="2"/>
  <c r="J353" i="2" s="1"/>
  <c r="J352" i="2"/>
  <c r="I352" i="2"/>
  <c r="J351" i="2"/>
  <c r="I351" i="2"/>
  <c r="I350" i="2"/>
  <c r="J350" i="2" s="1"/>
  <c r="J349" i="2"/>
  <c r="I349" i="2"/>
  <c r="J348" i="2"/>
  <c r="I348" i="2"/>
  <c r="I347" i="2"/>
  <c r="J347" i="2" s="1"/>
  <c r="J346" i="2"/>
  <c r="I346" i="2"/>
  <c r="J345" i="2"/>
  <c r="I345" i="2"/>
  <c r="I344" i="2"/>
  <c r="J344" i="2" s="1"/>
  <c r="J343" i="2"/>
  <c r="I343" i="2"/>
  <c r="J342" i="2"/>
  <c r="I342" i="2"/>
  <c r="I341" i="2"/>
  <c r="J341" i="2" s="1"/>
  <c r="J340" i="2"/>
  <c r="I340" i="2"/>
  <c r="J339" i="2"/>
  <c r="I339" i="2"/>
  <c r="I338" i="2"/>
  <c r="J338" i="2" s="1"/>
  <c r="J337" i="2"/>
  <c r="I337" i="2"/>
  <c r="J336" i="2"/>
  <c r="I336" i="2"/>
  <c r="I335" i="2"/>
  <c r="J335" i="2" s="1"/>
  <c r="J334" i="2"/>
  <c r="I334" i="2"/>
  <c r="J333" i="2"/>
  <c r="I333" i="2"/>
  <c r="I332" i="2"/>
  <c r="J332" i="2" s="1"/>
  <c r="J331" i="2"/>
  <c r="I331" i="2"/>
  <c r="J330" i="2"/>
  <c r="I330" i="2"/>
  <c r="I329" i="2"/>
  <c r="J329" i="2" s="1"/>
  <c r="J328" i="2"/>
  <c r="I328" i="2"/>
  <c r="J327" i="2"/>
  <c r="I327" i="2"/>
  <c r="I326" i="2"/>
  <c r="J326" i="2" s="1"/>
  <c r="J325" i="2"/>
  <c r="I325" i="2"/>
  <c r="J324" i="2"/>
  <c r="I324" i="2"/>
  <c r="I323" i="2"/>
  <c r="J323" i="2" s="1"/>
  <c r="J322" i="2"/>
  <c r="I322" i="2"/>
  <c r="J321" i="2"/>
  <c r="I321" i="2"/>
  <c r="I320" i="2"/>
  <c r="J320" i="2" s="1"/>
  <c r="J319" i="2"/>
  <c r="I319" i="2"/>
  <c r="J318" i="2"/>
  <c r="I318" i="2"/>
  <c r="I317" i="2"/>
  <c r="J317" i="2" s="1"/>
  <c r="J316" i="2"/>
  <c r="I316" i="2"/>
  <c r="J315" i="2"/>
  <c r="I315" i="2"/>
  <c r="I314" i="2"/>
  <c r="J314" i="2" s="1"/>
  <c r="J313" i="2"/>
  <c r="I313" i="2"/>
  <c r="J312" i="2"/>
  <c r="I312" i="2"/>
  <c r="I311" i="2"/>
  <c r="J311" i="2" s="1"/>
  <c r="J310" i="2"/>
  <c r="I310" i="2"/>
  <c r="J309" i="2"/>
  <c r="I309" i="2"/>
  <c r="I308" i="2"/>
  <c r="J308" i="2" s="1"/>
  <c r="J307" i="2"/>
  <c r="I307" i="2"/>
  <c r="J306" i="2"/>
  <c r="I306" i="2"/>
  <c r="I305" i="2"/>
  <c r="J305" i="2" s="1"/>
  <c r="J304" i="2"/>
  <c r="I304" i="2"/>
  <c r="J303" i="2"/>
  <c r="I303" i="2"/>
  <c r="I302" i="2"/>
  <c r="J302" i="2" s="1"/>
  <c r="J301" i="2"/>
  <c r="I301" i="2"/>
  <c r="J300" i="2"/>
  <c r="I300" i="2"/>
  <c r="I299" i="2"/>
  <c r="J299" i="2" s="1"/>
  <c r="J298" i="2"/>
  <c r="I298" i="2"/>
  <c r="J297" i="2"/>
  <c r="I297" i="2"/>
  <c r="I296" i="2"/>
  <c r="J296" i="2" s="1"/>
  <c r="J295" i="2"/>
  <c r="I295" i="2"/>
  <c r="J294" i="2"/>
  <c r="I294" i="2"/>
  <c r="I293" i="2"/>
  <c r="J293" i="2" s="1"/>
  <c r="J292" i="2"/>
  <c r="I292" i="2"/>
  <c r="J291" i="2"/>
  <c r="I291" i="2"/>
  <c r="I290" i="2"/>
  <c r="J290" i="2" s="1"/>
  <c r="J289" i="2"/>
  <c r="I289" i="2"/>
  <c r="J288" i="2"/>
  <c r="I288" i="2"/>
  <c r="I287" i="2"/>
  <c r="J287" i="2" s="1"/>
  <c r="J286" i="2"/>
  <c r="I286" i="2"/>
  <c r="J285" i="2"/>
  <c r="I285" i="2"/>
  <c r="J284" i="2"/>
  <c r="I284" i="2"/>
  <c r="J283" i="2"/>
  <c r="I283" i="2"/>
  <c r="J282" i="2"/>
  <c r="I282" i="2"/>
  <c r="I281" i="2"/>
  <c r="J281" i="2" s="1"/>
  <c r="J280" i="2"/>
  <c r="I280" i="2"/>
  <c r="J279" i="2"/>
  <c r="I279" i="2"/>
  <c r="I278" i="2"/>
  <c r="J278" i="2" s="1"/>
  <c r="J277" i="2"/>
  <c r="I277" i="2"/>
  <c r="J276" i="2"/>
  <c r="I276" i="2"/>
  <c r="I275" i="2"/>
  <c r="J275" i="2" s="1"/>
  <c r="J274" i="2"/>
  <c r="I274" i="2"/>
  <c r="J273" i="2"/>
  <c r="I273" i="2"/>
  <c r="I272" i="2"/>
  <c r="J272" i="2" s="1"/>
  <c r="J271" i="2"/>
  <c r="I271" i="2"/>
  <c r="J270" i="2"/>
  <c r="I270" i="2"/>
  <c r="I269" i="2"/>
  <c r="J269" i="2" s="1"/>
  <c r="J268" i="2"/>
  <c r="I268" i="2"/>
  <c r="J267" i="2"/>
  <c r="I267" i="2"/>
  <c r="I266" i="2"/>
  <c r="J266" i="2" s="1"/>
  <c r="J265" i="2"/>
  <c r="I265" i="2"/>
  <c r="J264" i="2"/>
  <c r="I264" i="2"/>
  <c r="I263" i="2"/>
  <c r="J263" i="2" s="1"/>
  <c r="J262" i="2"/>
  <c r="I262" i="2"/>
  <c r="J261" i="2"/>
  <c r="I261" i="2"/>
  <c r="I260" i="2"/>
  <c r="J260" i="2" s="1"/>
  <c r="J259" i="2"/>
  <c r="I259" i="2"/>
  <c r="J258" i="2"/>
  <c r="I258" i="2"/>
  <c r="I257" i="2"/>
  <c r="J257" i="2" s="1"/>
  <c r="J256" i="2"/>
  <c r="I256" i="2"/>
  <c r="J255" i="2"/>
  <c r="I255" i="2"/>
  <c r="I254" i="2"/>
  <c r="J254" i="2" s="1"/>
  <c r="J253" i="2"/>
  <c r="I253" i="2"/>
  <c r="J252" i="2"/>
  <c r="I252" i="2"/>
  <c r="I251" i="2"/>
  <c r="J251" i="2" s="1"/>
  <c r="J250" i="2"/>
  <c r="I250" i="2"/>
  <c r="J249" i="2"/>
  <c r="I249" i="2"/>
  <c r="I248" i="2"/>
  <c r="J248" i="2" s="1"/>
  <c r="J247" i="2"/>
  <c r="I247" i="2"/>
  <c r="J246" i="2"/>
  <c r="I246" i="2"/>
  <c r="I245" i="2"/>
  <c r="J245" i="2" s="1"/>
  <c r="J244" i="2"/>
  <c r="I244" i="2"/>
  <c r="J243" i="2"/>
  <c r="I243" i="2"/>
  <c r="I242" i="2"/>
  <c r="J242" i="2" s="1"/>
  <c r="J241" i="2"/>
  <c r="I241" i="2"/>
  <c r="J240" i="2"/>
  <c r="I240" i="2"/>
  <c r="I239" i="2"/>
  <c r="J239" i="2" s="1"/>
  <c r="J238" i="2"/>
  <c r="I238" i="2"/>
  <c r="J237" i="2"/>
  <c r="I237" i="2"/>
  <c r="I236" i="2"/>
  <c r="J236" i="2" s="1"/>
  <c r="J235" i="2"/>
  <c r="I235" i="2"/>
  <c r="J234" i="2"/>
  <c r="I234" i="2"/>
  <c r="I233" i="2"/>
  <c r="J233" i="2" s="1"/>
  <c r="J232" i="2"/>
  <c r="I232" i="2"/>
  <c r="J231" i="2"/>
  <c r="I231" i="2"/>
  <c r="I230" i="2"/>
  <c r="J230" i="2" s="1"/>
  <c r="J229" i="2"/>
  <c r="I229" i="2"/>
  <c r="J228" i="2"/>
  <c r="I228" i="2"/>
  <c r="I227" i="2"/>
  <c r="J227" i="2" s="1"/>
  <c r="J226" i="2"/>
  <c r="I226" i="2"/>
  <c r="J225" i="2"/>
  <c r="I225" i="2"/>
  <c r="I224" i="2"/>
  <c r="J224" i="2" s="1"/>
  <c r="J223" i="2"/>
  <c r="I223" i="2"/>
  <c r="J222" i="2"/>
  <c r="I222" i="2"/>
  <c r="I221" i="2"/>
  <c r="J221" i="2" s="1"/>
  <c r="J220" i="2"/>
  <c r="I220" i="2"/>
  <c r="J219" i="2"/>
  <c r="I219" i="2"/>
  <c r="I218" i="2"/>
  <c r="J218" i="2" s="1"/>
  <c r="J217" i="2"/>
  <c r="I217" i="2"/>
  <c r="J216" i="2"/>
  <c r="I216" i="2"/>
  <c r="I215" i="2"/>
  <c r="J215" i="2" s="1"/>
  <c r="J214" i="2"/>
  <c r="I214" i="2"/>
  <c r="J213" i="2"/>
  <c r="I213" i="2"/>
  <c r="I212" i="2"/>
  <c r="J212" i="2" s="1"/>
  <c r="J211" i="2"/>
  <c r="I211" i="2"/>
  <c r="J210" i="2"/>
  <c r="I210" i="2"/>
  <c r="I209" i="2"/>
  <c r="J209" i="2" s="1"/>
  <c r="J208" i="2"/>
  <c r="I208" i="2"/>
  <c r="J207" i="2"/>
  <c r="I207" i="2"/>
  <c r="I206" i="2"/>
  <c r="J206" i="2" s="1"/>
  <c r="J205" i="2"/>
  <c r="I205" i="2"/>
  <c r="J204" i="2"/>
  <c r="I204" i="2"/>
  <c r="I203" i="2"/>
  <c r="J203" i="2" s="1"/>
  <c r="J202" i="2"/>
  <c r="I202" i="2"/>
  <c r="J201" i="2"/>
  <c r="I201" i="2"/>
  <c r="I200" i="2"/>
  <c r="J200" i="2" s="1"/>
  <c r="J199" i="2"/>
  <c r="I199" i="2"/>
  <c r="J198" i="2"/>
  <c r="I198" i="2"/>
  <c r="I197" i="2"/>
  <c r="J197" i="2" s="1"/>
  <c r="J196" i="2"/>
  <c r="I196" i="2"/>
  <c r="J195" i="2"/>
  <c r="I195" i="2"/>
  <c r="I194" i="2"/>
  <c r="J194" i="2" s="1"/>
  <c r="J193" i="2"/>
  <c r="I193" i="2"/>
  <c r="J192" i="2"/>
  <c r="I192" i="2"/>
  <c r="I191" i="2"/>
  <c r="J191" i="2" s="1"/>
  <c r="J190" i="2"/>
  <c r="I190" i="2"/>
  <c r="J189" i="2"/>
  <c r="I189" i="2"/>
  <c r="I188" i="2"/>
  <c r="J188" i="2" s="1"/>
  <c r="J187" i="2"/>
  <c r="I187" i="2"/>
  <c r="J186" i="2"/>
  <c r="I186" i="2"/>
  <c r="I185" i="2"/>
  <c r="J185" i="2" s="1"/>
  <c r="J184" i="2"/>
  <c r="I184" i="2"/>
  <c r="J183" i="2"/>
  <c r="I183" i="2"/>
  <c r="I182" i="2"/>
  <c r="J182" i="2" s="1"/>
  <c r="J181" i="2"/>
  <c r="I181" i="2"/>
  <c r="J180" i="2"/>
  <c r="I180" i="2"/>
  <c r="I179" i="2"/>
  <c r="J179" i="2" s="1"/>
  <c r="J178" i="2"/>
  <c r="I178" i="2"/>
  <c r="J177" i="2"/>
  <c r="I177" i="2"/>
  <c r="I176" i="2"/>
  <c r="J176" i="2" s="1"/>
  <c r="J175" i="2"/>
  <c r="I175" i="2"/>
  <c r="J174" i="2"/>
  <c r="I174" i="2"/>
  <c r="I173" i="2"/>
  <c r="J173" i="2" s="1"/>
  <c r="J172" i="2"/>
  <c r="I172" i="2"/>
  <c r="J171" i="2"/>
  <c r="I171" i="2"/>
  <c r="I170" i="2"/>
  <c r="J170" i="2" s="1"/>
  <c r="J169" i="2"/>
  <c r="I169" i="2"/>
  <c r="J168" i="2"/>
  <c r="I168" i="2"/>
  <c r="I167" i="2"/>
  <c r="J167" i="2" s="1"/>
  <c r="J166" i="2"/>
  <c r="I166" i="2"/>
  <c r="J165" i="2"/>
  <c r="I165" i="2"/>
  <c r="I164" i="2"/>
  <c r="J164" i="2" s="1"/>
  <c r="J163" i="2"/>
  <c r="I163" i="2"/>
  <c r="J162" i="2"/>
  <c r="I162" i="2"/>
  <c r="I161" i="2"/>
  <c r="J161" i="2" s="1"/>
  <c r="J160" i="2"/>
  <c r="I160" i="2"/>
  <c r="J159" i="2"/>
  <c r="I159" i="2"/>
  <c r="I158" i="2"/>
  <c r="J158" i="2" s="1"/>
  <c r="J157" i="2"/>
  <c r="I157" i="2"/>
  <c r="J156" i="2"/>
  <c r="I156" i="2"/>
  <c r="I155" i="2"/>
  <c r="J155" i="2" s="1"/>
  <c r="J154" i="2"/>
  <c r="I154" i="2"/>
  <c r="J153" i="2"/>
  <c r="I153" i="2"/>
  <c r="I152" i="2"/>
  <c r="J152" i="2" s="1"/>
  <c r="J151" i="2"/>
  <c r="I151" i="2"/>
  <c r="J150" i="2"/>
  <c r="I150" i="2"/>
  <c r="I149" i="2"/>
  <c r="J149" i="2" s="1"/>
  <c r="J148" i="2"/>
  <c r="I148" i="2"/>
  <c r="J147" i="2"/>
  <c r="I147" i="2"/>
  <c r="I146" i="2"/>
  <c r="J146" i="2" s="1"/>
  <c r="J145" i="2"/>
  <c r="I145" i="2"/>
  <c r="J144" i="2"/>
  <c r="I144" i="2"/>
  <c r="I143" i="2"/>
  <c r="J143" i="2" s="1"/>
  <c r="J142" i="2"/>
  <c r="I142" i="2"/>
  <c r="J141" i="2"/>
  <c r="I141" i="2"/>
  <c r="I140" i="2"/>
  <c r="J140" i="2" s="1"/>
  <c r="J139" i="2"/>
  <c r="I139" i="2"/>
  <c r="J138" i="2"/>
  <c r="I138" i="2"/>
  <c r="I137" i="2"/>
  <c r="J137" i="2" s="1"/>
  <c r="J136" i="2"/>
  <c r="I136" i="2"/>
  <c r="J135" i="2"/>
  <c r="I135" i="2"/>
  <c r="I134" i="2"/>
  <c r="J134" i="2" s="1"/>
  <c r="J133" i="2"/>
  <c r="I133" i="2"/>
  <c r="J132" i="2"/>
  <c r="I132" i="2"/>
  <c r="I131" i="2"/>
  <c r="J131" i="2" s="1"/>
  <c r="J130" i="2"/>
  <c r="I130" i="2"/>
  <c r="J129" i="2"/>
  <c r="I129" i="2"/>
  <c r="I128" i="2"/>
  <c r="J128" i="2" s="1"/>
  <c r="J127" i="2"/>
  <c r="I127" i="2"/>
  <c r="J126" i="2"/>
  <c r="I126" i="2"/>
  <c r="I125" i="2"/>
  <c r="J125" i="2" s="1"/>
  <c r="J124" i="2"/>
  <c r="I124" i="2"/>
  <c r="J123" i="2"/>
  <c r="I123" i="2"/>
  <c r="I122" i="2"/>
  <c r="J122" i="2" s="1"/>
  <c r="J121" i="2"/>
  <c r="I121" i="2"/>
  <c r="J120" i="2"/>
  <c r="I120" i="2"/>
  <c r="I119" i="2"/>
  <c r="J119" i="2" s="1"/>
  <c r="J118" i="2"/>
  <c r="I118" i="2"/>
  <c r="J117" i="2"/>
  <c r="I117" i="2"/>
  <c r="I116" i="2"/>
  <c r="J116" i="2" s="1"/>
  <c r="J115" i="2"/>
  <c r="I115" i="2"/>
  <c r="J114" i="2"/>
  <c r="I114" i="2"/>
  <c r="I113" i="2"/>
  <c r="J113" i="2" s="1"/>
  <c r="J112" i="2"/>
  <c r="I112" i="2"/>
  <c r="J111" i="2"/>
  <c r="I111" i="2"/>
  <c r="I110" i="2"/>
  <c r="J110" i="2" s="1"/>
  <c r="J109" i="2"/>
  <c r="I109" i="2"/>
  <c r="J108" i="2"/>
  <c r="I108" i="2"/>
  <c r="I107" i="2"/>
  <c r="J107" i="2" s="1"/>
  <c r="J106" i="2"/>
  <c r="I106" i="2"/>
  <c r="J105" i="2"/>
  <c r="I105" i="2"/>
  <c r="I104" i="2"/>
  <c r="J104" i="2" s="1"/>
  <c r="J103" i="2"/>
  <c r="I103" i="2"/>
  <c r="J102" i="2"/>
  <c r="I102" i="2"/>
  <c r="I101" i="2"/>
  <c r="J101" i="2" s="1"/>
  <c r="J100" i="2"/>
  <c r="I100" i="2"/>
  <c r="J99" i="2"/>
  <c r="I99" i="2"/>
  <c r="I98" i="2"/>
  <c r="J98" i="2" s="1"/>
  <c r="J97" i="2"/>
  <c r="I97" i="2"/>
  <c r="J96" i="2"/>
  <c r="I96" i="2"/>
  <c r="I95" i="2"/>
  <c r="J95" i="2" s="1"/>
  <c r="J94" i="2"/>
  <c r="I94" i="2"/>
  <c r="J93" i="2"/>
  <c r="I93" i="2"/>
  <c r="I92" i="2"/>
  <c r="J92" i="2" s="1"/>
  <c r="J91" i="2"/>
  <c r="I91" i="2"/>
  <c r="J90" i="2"/>
  <c r="I90" i="2"/>
  <c r="I89" i="2"/>
  <c r="J89" i="2" s="1"/>
  <c r="J88" i="2"/>
  <c r="I88" i="2"/>
  <c r="J87" i="2"/>
  <c r="I87" i="2"/>
  <c r="I86" i="2"/>
  <c r="J86" i="2" s="1"/>
  <c r="J85" i="2"/>
  <c r="I85" i="2"/>
  <c r="J84" i="2"/>
  <c r="I84" i="2"/>
  <c r="I83" i="2"/>
  <c r="J83" i="2" s="1"/>
  <c r="J82" i="2"/>
  <c r="I82" i="2"/>
  <c r="J81" i="2"/>
  <c r="I81" i="2"/>
  <c r="I80" i="2"/>
  <c r="J80" i="2" s="1"/>
  <c r="J79" i="2"/>
  <c r="I79" i="2"/>
  <c r="J78" i="2"/>
  <c r="I78" i="2"/>
  <c r="I77" i="2"/>
  <c r="J77" i="2" s="1"/>
  <c r="J76" i="2"/>
  <c r="I76" i="2"/>
  <c r="J75" i="2"/>
  <c r="I75" i="2"/>
  <c r="I74" i="2"/>
  <c r="J74" i="2" s="1"/>
  <c r="J73" i="2"/>
  <c r="I73" i="2"/>
  <c r="J72" i="2"/>
  <c r="I72" i="2"/>
  <c r="I71" i="2"/>
  <c r="J71" i="2" s="1"/>
  <c r="J70" i="2"/>
  <c r="I70" i="2"/>
  <c r="J69" i="2"/>
  <c r="I69" i="2"/>
  <c r="I68" i="2"/>
  <c r="J68" i="2" s="1"/>
  <c r="J67" i="2"/>
  <c r="I67" i="2"/>
  <c r="J66" i="2"/>
  <c r="I66" i="2"/>
  <c r="I65" i="2"/>
  <c r="J65" i="2" s="1"/>
  <c r="J64" i="2"/>
  <c r="I64" i="2"/>
  <c r="J63" i="2"/>
  <c r="I63" i="2"/>
  <c r="I62" i="2"/>
  <c r="J62" i="2" s="1"/>
  <c r="J61" i="2"/>
  <c r="I61" i="2"/>
  <c r="J60" i="2"/>
  <c r="I60" i="2"/>
  <c r="I59" i="2"/>
  <c r="J59" i="2" s="1"/>
  <c r="J58" i="2"/>
  <c r="I58" i="2"/>
  <c r="J57" i="2"/>
  <c r="I57" i="2"/>
  <c r="I56" i="2"/>
  <c r="J56" i="2" s="1"/>
  <c r="J55" i="2"/>
  <c r="I55" i="2"/>
  <c r="J54" i="2"/>
  <c r="I54" i="2"/>
  <c r="I53" i="2"/>
  <c r="J53" i="2" s="1"/>
  <c r="J52" i="2"/>
  <c r="I52" i="2"/>
  <c r="J51" i="2"/>
  <c r="I51" i="2"/>
  <c r="I50" i="2"/>
  <c r="J50" i="2" s="1"/>
  <c r="J49" i="2"/>
  <c r="I49" i="2"/>
  <c r="J48" i="2"/>
  <c r="I48" i="2"/>
  <c r="I47" i="2"/>
  <c r="J47" i="2" s="1"/>
  <c r="J46" i="2"/>
  <c r="I46" i="2"/>
  <c r="J45" i="2"/>
  <c r="I45" i="2"/>
  <c r="I44" i="2"/>
  <c r="J44" i="2" s="1"/>
  <c r="J43" i="2"/>
  <c r="I43" i="2"/>
  <c r="J42" i="2"/>
  <c r="I42" i="2"/>
  <c r="I41" i="2"/>
  <c r="J41" i="2" s="1"/>
  <c r="J40" i="2"/>
  <c r="I40" i="2"/>
  <c r="J39" i="2"/>
  <c r="I39" i="2"/>
  <c r="I38" i="2"/>
  <c r="J38" i="2" s="1"/>
  <c r="J37" i="2"/>
  <c r="I37" i="2"/>
  <c r="J36" i="2"/>
  <c r="I36" i="2"/>
  <c r="I35" i="2"/>
  <c r="J35" i="2" s="1"/>
  <c r="J34" i="2"/>
  <c r="I34" i="2"/>
  <c r="J33" i="2"/>
  <c r="I33" i="2"/>
  <c r="I32" i="2"/>
  <c r="J32" i="2" s="1"/>
  <c r="J31" i="2"/>
  <c r="I31" i="2"/>
  <c r="J30" i="2"/>
  <c r="I30" i="2"/>
  <c r="I29" i="2"/>
  <c r="J29" i="2" s="1"/>
  <c r="J28" i="2"/>
  <c r="I28" i="2"/>
  <c r="J27" i="2"/>
  <c r="I27" i="2"/>
  <c r="I26" i="2"/>
  <c r="J26" i="2" s="1"/>
  <c r="J25" i="2"/>
  <c r="I25" i="2"/>
  <c r="J24" i="2"/>
  <c r="I24" i="2"/>
  <c r="I23" i="2"/>
  <c r="J23" i="2" s="1"/>
  <c r="J22" i="2"/>
  <c r="I22" i="2"/>
  <c r="J21" i="2"/>
  <c r="I21" i="2"/>
  <c r="I20" i="2"/>
  <c r="J20" i="2" s="1"/>
  <c r="J19" i="2"/>
  <c r="I19" i="2"/>
  <c r="J18" i="2"/>
  <c r="I18" i="2"/>
  <c r="I17" i="2"/>
  <c r="J17" i="2" s="1"/>
  <c r="J16" i="2"/>
  <c r="I16" i="2"/>
  <c r="J15" i="2"/>
  <c r="I15" i="2"/>
  <c r="I14" i="2"/>
  <c r="J14" i="2" s="1"/>
  <c r="J13" i="2"/>
  <c r="I13" i="2"/>
  <c r="J12" i="2"/>
  <c r="I12" i="2"/>
  <c r="I11" i="2"/>
  <c r="J11" i="2" s="1"/>
  <c r="J10" i="2"/>
  <c r="I10" i="2"/>
  <c r="J9" i="2"/>
  <c r="I9" i="2"/>
  <c r="I8" i="2"/>
  <c r="J8" i="2" s="1"/>
  <c r="J7" i="2"/>
  <c r="I7" i="2"/>
  <c r="J6" i="2"/>
  <c r="I6" i="2"/>
  <c r="I5" i="2"/>
  <c r="J5" i="2" s="1"/>
  <c r="J4" i="2"/>
  <c r="I4" i="2"/>
  <c r="J3" i="2"/>
  <c r="I3" i="2"/>
  <c r="I2" i="2"/>
  <c r="J2" i="2" s="1"/>
  <c r="C10" i="5" l="1"/>
  <c r="F14" i="5"/>
  <c r="F22" i="5"/>
  <c r="F16" i="5"/>
  <c r="F11" i="5"/>
  <c r="F8" i="5"/>
  <c r="F10" i="5"/>
  <c r="F15" i="5"/>
  <c r="F23" i="5"/>
</calcChain>
</file>

<file path=xl/sharedStrings.xml><?xml version="1.0" encoding="utf-8"?>
<sst xmlns="http://schemas.openxmlformats.org/spreadsheetml/2006/main" count="106" uniqueCount="79">
  <si>
    <t>Income Categories</t>
  </si>
  <si>
    <t>Expense Categories</t>
  </si>
  <si>
    <t>Payment Methods</t>
  </si>
  <si>
    <t>VAT Rates (as decimal)</t>
  </si>
  <si>
    <t>YesNo</t>
  </si>
  <si>
    <t>Vehicle Types</t>
  </si>
  <si>
    <t>Sales</t>
  </si>
  <si>
    <t>Advertising &amp; marketing</t>
  </si>
  <si>
    <t>Bank transfer</t>
  </si>
  <si>
    <t>Yes</t>
  </si>
  <si>
    <t>Car/Van</t>
  </si>
  <si>
    <t>Other income</t>
  </si>
  <si>
    <t>Bank charges</t>
  </si>
  <si>
    <t>Card</t>
  </si>
  <si>
    <t>No</t>
  </si>
  <si>
    <t>Motorcycle</t>
  </si>
  <si>
    <t>Interest received</t>
  </si>
  <si>
    <t>Equipment &amp; tools</t>
  </si>
  <si>
    <t>Cash</t>
  </si>
  <si>
    <t>Bicycle</t>
  </si>
  <si>
    <t>Insurance</t>
  </si>
  <si>
    <t>Direct debit</t>
  </si>
  <si>
    <t>Internet &amp; phone</t>
  </si>
  <si>
    <t>Standing order</t>
  </si>
  <si>
    <t>Licences &amp; subscriptions</t>
  </si>
  <si>
    <t>PayPal</t>
  </si>
  <si>
    <t>Meals &amp; subsistence</t>
  </si>
  <si>
    <t>Other</t>
  </si>
  <si>
    <t>Office supplies &amp; postage</t>
  </si>
  <si>
    <t>Premises (rent/rates)</t>
  </si>
  <si>
    <t>Professional fees</t>
  </si>
  <si>
    <t>Repairs &amp; maintenance</t>
  </si>
  <si>
    <t>Staff &amp; subcontractors</t>
  </si>
  <si>
    <t>Training &amp; CPD</t>
  </si>
  <si>
    <t>Travel &amp; accommodation</t>
  </si>
  <si>
    <t>Vehicle costs (non-mileage)</t>
  </si>
  <si>
    <t>Utilities</t>
  </si>
  <si>
    <t>Use of home as office</t>
  </si>
  <si>
    <t>Date</t>
  </si>
  <si>
    <t>Reference</t>
  </si>
  <si>
    <t>Customer</t>
  </si>
  <si>
    <t>Description</t>
  </si>
  <si>
    <t>Category</t>
  </si>
  <si>
    <t>Payment method</t>
  </si>
  <si>
    <t>Net (ex VAT)</t>
  </si>
  <si>
    <t>VAT rate</t>
  </si>
  <si>
    <t>VAT</t>
  </si>
  <si>
    <t>Gross</t>
  </si>
  <si>
    <t>Paid?</t>
  </si>
  <si>
    <t>Supplier</t>
  </si>
  <si>
    <t>Allowable?</t>
  </si>
  <si>
    <t>Receipt kept?</t>
  </si>
  <si>
    <t>Purpose</t>
  </si>
  <si>
    <t>From</t>
  </si>
  <si>
    <t>To</t>
  </si>
  <si>
    <t>Vehicle</t>
  </si>
  <si>
    <t>Business miles</t>
  </si>
  <si>
    <t>RowID</t>
  </si>
  <si>
    <t>Miles YTD</t>
  </si>
  <si>
    <t>Rate per mile</t>
  </si>
  <si>
    <t>Amount (£)</t>
  </si>
  <si>
    <t>Sole Trader Income &amp; Expenses Dashboard</t>
  </si>
  <si>
    <t>Tax Year Start</t>
  </si>
  <si>
    <t>06/04/2025</t>
  </si>
  <si>
    <t>Tax Year End</t>
  </si>
  <si>
    <t>KPIs (within tax year)</t>
  </si>
  <si>
    <t>Expenses by Category</t>
  </si>
  <si>
    <t>Total Income (Net)</t>
  </si>
  <si>
    <t>Total (Net)</t>
  </si>
  <si>
    <t>Total VAT on Sales</t>
  </si>
  <si>
    <t>Total Expenses (Allowable, Net)</t>
  </si>
  <si>
    <t>Total VAT on Purchases</t>
  </si>
  <si>
    <t>Mileage (HMRC method)</t>
  </si>
  <si>
    <t>Net Profit (pre-capital)</t>
  </si>
  <si>
    <t>Tip: set the Tax Year Start to 6 April. Change it once and all sheets update automatically.</t>
  </si>
  <si>
    <t>Monthly breakdown</t>
  </si>
  <si>
    <t>Month</t>
  </si>
  <si>
    <t>Income (Net)</t>
  </si>
  <si>
    <t>Expenses (Net)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</si>
</sst>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x14ac:knownFonts="1">
    <font>
      <sz val="11"/>
      <color theme="1"/>
      <name val="Calibri"/>
      <family val="2"/>
      <scheme val="minor"/>
    </font>
    <font>
      <b/>
      <sz val="11"/>
      <name val="Calibri"/>
    </font>
    <font>
      <b/>
      <sz val="16"/>
      <name val="Calibri"/>
    </font>
    <font>
      <b/>
      <sz val="12"/>
      <name val="Calibri"/>
    </font>
    <font>
      <i/>
      <sz val="11"/>
      <color rgb="FF666666"/>
      <name val="Calibri"/>
    </font>
  </fonts>
  <fills count="3">
    <fill>
      <patternFill patternType="none"/>
    </fill>
    <fill>
      <patternFill patternType="gray125"/>
    </fill>
    <fill>
      <patternFill patternType="solid">
        <fgColor rgb="FFE8F0FE"/>
      </patternFill>
    </fill>
  </fills>
  <borders count="2">
    <border>
      <left/>
      <right/>
      <top/>
      <bottom/>
      <diagonal/>
    </border>
    <border>
      <left style="thin">
        <color rgb="FFD0D7DE"/>
      </left>
      <right style="thin">
        <color rgb="FFD0D7DE"/>
      </right>
      <top style="thin">
        <color rgb="FFD0D7DE"/>
      </top>
      <bottom style="thin">
        <color rgb="FFD0D7DE"/>
      </bottom>
      <diagonal/>
    </border>
  </borders>
  <cellStyleXfs count="1">
    <xf numFmtId="0" fontId="0" fillId="0" borderId="0"/>
  </cellStyleXfs>
  <cellXfs count="10">
    <xf numFmtId="0" fontId="0" fillId="0" borderId="0" xfId="0"/>
    <xf numFmtId="10" fontId="0" fillId="0" borderId="0" xfId="0" applyNumberFormat="1"/>
    <xf numFmtId="0" fontId="1" fillId="2" borderId="1" xfId="0" applyFont="1" applyFill="1" applyBorder="1" applyAlignment="1">
      <alignment vertical="center"/>
    </xf>
    <xf numFmtId="14" fontId="0" fillId="0" borderId="0" xfId="0" applyNumberFormat="1"/>
    <xf numFmtId="164" fontId="0" fillId="0" borderId="0" xfId="0" applyNumberFormat="1"/>
    <xf numFmtId="1" fontId="0" fillId="0" borderId="0" xfId="0" applyNumberFormat="1"/>
    <xf numFmtId="0" fontId="2" fillId="0" borderId="0" xfId="0" applyFont="1"/>
    <xf numFmtId="0" fontId="1" fillId="0" borderId="0" xfId="0" applyFont="1"/>
    <xf numFmtId="0" fontId="3" fillId="0" borderId="0" xfId="0" applyFont="1"/>
    <xf numFmtId="0" fontId="4"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7</xdr:col>
      <xdr:colOff>0</xdr:colOff>
      <xdr:row>0</xdr:row>
      <xdr:rowOff>0</xdr:rowOff>
    </xdr:from>
    <xdr:ext cx="1143000" cy="114300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Income" displayName="tblIncome" ref="A1:K501">
  <autoFilter ref="A1:K501" xr:uid="{00000000-0009-0000-0100-000001000000}"/>
  <tableColumns count="11">
    <tableColumn id="1" xr3:uid="{00000000-0010-0000-0000-000001000000}" name="Date"/>
    <tableColumn id="2" xr3:uid="{00000000-0010-0000-0000-000002000000}" name="Reference"/>
    <tableColumn id="3" xr3:uid="{00000000-0010-0000-0000-000003000000}" name="Customer"/>
    <tableColumn id="4" xr3:uid="{00000000-0010-0000-0000-000004000000}" name="Description"/>
    <tableColumn id="5" xr3:uid="{00000000-0010-0000-0000-000005000000}" name="Category"/>
    <tableColumn id="6" xr3:uid="{00000000-0010-0000-0000-000006000000}" name="Payment method"/>
    <tableColumn id="7" xr3:uid="{00000000-0010-0000-0000-000007000000}" name="Net (ex VAT)"/>
    <tableColumn id="8" xr3:uid="{00000000-0010-0000-0000-000008000000}" name="VAT rate"/>
    <tableColumn id="9" xr3:uid="{00000000-0010-0000-0000-000009000000}" name="VAT"/>
    <tableColumn id="10" xr3:uid="{00000000-0010-0000-0000-00000A000000}" name="Gross"/>
    <tableColumn id="11" xr3:uid="{00000000-0010-0000-0000-00000B000000}" name="Paid?"/>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lExpenses" displayName="tblExpenses" ref="A1:K501">
  <autoFilter ref="A1:K501" xr:uid="{00000000-0009-0000-0100-000002000000}"/>
  <tableColumns count="11">
    <tableColumn id="1" xr3:uid="{00000000-0010-0000-0100-000001000000}" name="Date"/>
    <tableColumn id="2" xr3:uid="{00000000-0010-0000-0100-000002000000}" name="Supplier"/>
    <tableColumn id="3" xr3:uid="{00000000-0010-0000-0100-000003000000}" name="Description"/>
    <tableColumn id="4" xr3:uid="{00000000-0010-0000-0100-000004000000}" name="Category"/>
    <tableColumn id="5" xr3:uid="{00000000-0010-0000-0100-000005000000}" name="Payment method"/>
    <tableColumn id="6" xr3:uid="{00000000-0010-0000-0100-000006000000}" name="Net (ex VAT)"/>
    <tableColumn id="7" xr3:uid="{00000000-0010-0000-0100-000007000000}" name="VAT rate"/>
    <tableColumn id="8" xr3:uid="{00000000-0010-0000-0100-000008000000}" name="VAT"/>
    <tableColumn id="9" xr3:uid="{00000000-0010-0000-0100-000009000000}" name="Gross"/>
    <tableColumn id="10" xr3:uid="{00000000-0010-0000-0100-00000A000000}" name="Allowable?"/>
    <tableColumn id="11" xr3:uid="{00000000-0010-0000-0100-00000B000000}" name="Receipt kept?"/>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blMileage" displayName="tblMileage" ref="A1:J501">
  <autoFilter ref="A1:J501" xr:uid="{00000000-0009-0000-0100-000003000000}"/>
  <tableColumns count="10">
    <tableColumn id="1" xr3:uid="{00000000-0010-0000-0200-000001000000}" name="Date"/>
    <tableColumn id="2" xr3:uid="{00000000-0010-0000-0200-000002000000}" name="Purpose"/>
    <tableColumn id="3" xr3:uid="{00000000-0010-0000-0200-000003000000}" name="From"/>
    <tableColumn id="4" xr3:uid="{00000000-0010-0000-0200-000004000000}" name="To"/>
    <tableColumn id="5" xr3:uid="{00000000-0010-0000-0200-000005000000}" name="Vehicle"/>
    <tableColumn id="6" xr3:uid="{00000000-0010-0000-0200-000006000000}" name="Business miles"/>
    <tableColumn id="7" xr3:uid="{00000000-0010-0000-0200-000007000000}" name="RowID"/>
    <tableColumn id="8" xr3:uid="{00000000-0010-0000-0200-000008000000}" name="Miles YTD"/>
    <tableColumn id="9" xr3:uid="{00000000-0010-0000-0200-000009000000}" name="Rate per mile"/>
    <tableColumn id="10" xr3:uid="{00000000-0010-0000-0200-00000A000000}" name="Amount (£)"/>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workbookViewId="0"/>
  </sheetViews>
  <sheetFormatPr defaultRowHeight="15" x14ac:dyDescent="0.25"/>
  <sheetData>
    <row r="1" spans="1:11" x14ac:dyDescent="0.25">
      <c r="A1" t="s">
        <v>0</v>
      </c>
      <c r="C1" t="s">
        <v>1</v>
      </c>
      <c r="E1" t="s">
        <v>2</v>
      </c>
      <c r="G1" t="s">
        <v>3</v>
      </c>
      <c r="I1" t="s">
        <v>4</v>
      </c>
      <c r="K1" t="s">
        <v>5</v>
      </c>
    </row>
    <row r="2" spans="1:11" x14ac:dyDescent="0.25">
      <c r="A2" t="s">
        <v>6</v>
      </c>
      <c r="C2" t="s">
        <v>7</v>
      </c>
      <c r="E2" t="s">
        <v>8</v>
      </c>
      <c r="G2" s="1">
        <v>0</v>
      </c>
      <c r="I2" t="s">
        <v>9</v>
      </c>
      <c r="K2" t="s">
        <v>10</v>
      </c>
    </row>
    <row r="3" spans="1:11" x14ac:dyDescent="0.25">
      <c r="A3" t="s">
        <v>11</v>
      </c>
      <c r="C3" t="s">
        <v>12</v>
      </c>
      <c r="E3" t="s">
        <v>13</v>
      </c>
      <c r="G3" s="1">
        <v>0.05</v>
      </c>
      <c r="I3" t="s">
        <v>14</v>
      </c>
      <c r="K3" t="s">
        <v>15</v>
      </c>
    </row>
    <row r="4" spans="1:11" x14ac:dyDescent="0.25">
      <c r="A4" t="s">
        <v>16</v>
      </c>
      <c r="C4" t="s">
        <v>17</v>
      </c>
      <c r="E4" t="s">
        <v>18</v>
      </c>
      <c r="G4" s="1">
        <v>0.2</v>
      </c>
      <c r="K4" t="s">
        <v>19</v>
      </c>
    </row>
    <row r="5" spans="1:11" x14ac:dyDescent="0.25">
      <c r="C5" t="s">
        <v>20</v>
      </c>
      <c r="E5" t="s">
        <v>21</v>
      </c>
    </row>
    <row r="6" spans="1:11" x14ac:dyDescent="0.25">
      <c r="C6" t="s">
        <v>22</v>
      </c>
      <c r="E6" t="s">
        <v>23</v>
      </c>
    </row>
    <row r="7" spans="1:11" x14ac:dyDescent="0.25">
      <c r="C7" t="s">
        <v>24</v>
      </c>
      <c r="E7" t="s">
        <v>25</v>
      </c>
    </row>
    <row r="8" spans="1:11" x14ac:dyDescent="0.25">
      <c r="C8" t="s">
        <v>26</v>
      </c>
      <c r="E8" t="s">
        <v>27</v>
      </c>
    </row>
    <row r="9" spans="1:11" x14ac:dyDescent="0.25">
      <c r="C9" t="s">
        <v>28</v>
      </c>
    </row>
    <row r="10" spans="1:11" x14ac:dyDescent="0.25">
      <c r="C10" t="s">
        <v>29</v>
      </c>
    </row>
    <row r="11" spans="1:11" x14ac:dyDescent="0.25">
      <c r="C11" t="s">
        <v>30</v>
      </c>
    </row>
    <row r="12" spans="1:11" x14ac:dyDescent="0.25">
      <c r="C12" t="s">
        <v>31</v>
      </c>
    </row>
    <row r="13" spans="1:11" x14ac:dyDescent="0.25">
      <c r="C13" t="s">
        <v>32</v>
      </c>
    </row>
    <row r="14" spans="1:11" x14ac:dyDescent="0.25">
      <c r="C14" t="s">
        <v>33</v>
      </c>
    </row>
    <row r="15" spans="1:11" x14ac:dyDescent="0.25">
      <c r="C15" t="s">
        <v>34</v>
      </c>
    </row>
    <row r="16" spans="1:11" x14ac:dyDescent="0.25">
      <c r="C16" t="s">
        <v>35</v>
      </c>
    </row>
    <row r="17" spans="3:3" x14ac:dyDescent="0.25">
      <c r="C17" t="s">
        <v>36</v>
      </c>
    </row>
    <row r="18" spans="3:3" x14ac:dyDescent="0.25">
      <c r="C18" t="s">
        <v>37</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01"/>
  <sheetViews>
    <sheetView tabSelected="1" workbookViewId="0">
      <pane ySplit="1" topLeftCell="A2" activePane="bottomLeft" state="frozen"/>
      <selection pane="bottomLeft"/>
    </sheetView>
  </sheetViews>
  <sheetFormatPr defaultRowHeight="15" x14ac:dyDescent="0.25"/>
  <cols>
    <col min="1" max="1" width="12" customWidth="1"/>
    <col min="2" max="2" width="14" customWidth="1"/>
    <col min="3" max="3" width="20" customWidth="1"/>
    <col min="4" max="4" width="36" customWidth="1"/>
    <col min="5" max="5" width="18" customWidth="1"/>
    <col min="6" max="6" width="16" customWidth="1"/>
    <col min="7" max="7" width="14" customWidth="1"/>
    <col min="8" max="8" width="10" customWidth="1"/>
    <col min="9" max="10" width="12" customWidth="1"/>
    <col min="11" max="11" width="10" customWidth="1"/>
  </cols>
  <sheetData>
    <row r="1" spans="1:11" x14ac:dyDescent="0.25">
      <c r="A1" s="2" t="s">
        <v>38</v>
      </c>
      <c r="B1" s="2" t="s">
        <v>39</v>
      </c>
      <c r="C1" s="2" t="s">
        <v>40</v>
      </c>
      <c r="D1" s="2" t="s">
        <v>41</v>
      </c>
      <c r="E1" s="2" t="s">
        <v>42</v>
      </c>
      <c r="F1" s="2" t="s">
        <v>43</v>
      </c>
      <c r="G1" s="2" t="s">
        <v>44</v>
      </c>
      <c r="H1" s="2" t="s">
        <v>45</v>
      </c>
      <c r="I1" s="2" t="s">
        <v>46</v>
      </c>
      <c r="J1" s="2" t="s">
        <v>47</v>
      </c>
      <c r="K1" s="2" t="s">
        <v>48</v>
      </c>
    </row>
    <row r="2" spans="1:11" x14ac:dyDescent="0.25">
      <c r="A2" s="3"/>
      <c r="G2" s="4"/>
      <c r="H2" s="1"/>
      <c r="I2" s="4">
        <f t="shared" ref="I2:I65" si="0">ROUND(G2*H2,2)</f>
        <v>0</v>
      </c>
      <c r="J2" s="4">
        <f t="shared" ref="J2:J65" si="1">G2+I2</f>
        <v>0</v>
      </c>
    </row>
    <row r="3" spans="1:11" x14ac:dyDescent="0.25">
      <c r="A3" s="3"/>
      <c r="G3" s="4"/>
      <c r="H3" s="1"/>
      <c r="I3" s="4">
        <f t="shared" si="0"/>
        <v>0</v>
      </c>
      <c r="J3" s="4">
        <f t="shared" si="1"/>
        <v>0</v>
      </c>
    </row>
    <row r="4" spans="1:11" x14ac:dyDescent="0.25">
      <c r="A4" s="3"/>
      <c r="G4" s="4"/>
      <c r="H4" s="1"/>
      <c r="I4" s="4">
        <f t="shared" si="0"/>
        <v>0</v>
      </c>
      <c r="J4" s="4">
        <f t="shared" si="1"/>
        <v>0</v>
      </c>
    </row>
    <row r="5" spans="1:11" x14ac:dyDescent="0.25">
      <c r="A5" s="3"/>
      <c r="G5" s="4"/>
      <c r="H5" s="1"/>
      <c r="I5" s="4">
        <f t="shared" si="0"/>
        <v>0</v>
      </c>
      <c r="J5" s="4">
        <f t="shared" si="1"/>
        <v>0</v>
      </c>
    </row>
    <row r="6" spans="1:11" x14ac:dyDescent="0.25">
      <c r="A6" s="3"/>
      <c r="G6" s="4"/>
      <c r="H6" s="1"/>
      <c r="I6" s="4">
        <f t="shared" si="0"/>
        <v>0</v>
      </c>
      <c r="J6" s="4">
        <f t="shared" si="1"/>
        <v>0</v>
      </c>
    </row>
    <row r="7" spans="1:11" x14ac:dyDescent="0.25">
      <c r="A7" s="3"/>
      <c r="G7" s="4"/>
      <c r="H7" s="1"/>
      <c r="I7" s="4">
        <f t="shared" si="0"/>
        <v>0</v>
      </c>
      <c r="J7" s="4">
        <f t="shared" si="1"/>
        <v>0</v>
      </c>
    </row>
    <row r="8" spans="1:11" x14ac:dyDescent="0.25">
      <c r="A8" s="3"/>
      <c r="G8" s="4"/>
      <c r="H8" s="1"/>
      <c r="I8" s="4">
        <f t="shared" si="0"/>
        <v>0</v>
      </c>
      <c r="J8" s="4">
        <f t="shared" si="1"/>
        <v>0</v>
      </c>
    </row>
    <row r="9" spans="1:11" x14ac:dyDescent="0.25">
      <c r="A9" s="3"/>
      <c r="G9" s="4"/>
      <c r="H9" s="1"/>
      <c r="I9" s="4">
        <f t="shared" si="0"/>
        <v>0</v>
      </c>
      <c r="J9" s="4">
        <f t="shared" si="1"/>
        <v>0</v>
      </c>
    </row>
    <row r="10" spans="1:11" x14ac:dyDescent="0.25">
      <c r="A10" s="3"/>
      <c r="G10" s="4"/>
      <c r="H10" s="1"/>
      <c r="I10" s="4">
        <f t="shared" si="0"/>
        <v>0</v>
      </c>
      <c r="J10" s="4">
        <f t="shared" si="1"/>
        <v>0</v>
      </c>
    </row>
    <row r="11" spans="1:11" x14ac:dyDescent="0.25">
      <c r="A11" s="3"/>
      <c r="G11" s="4"/>
      <c r="H11" s="1"/>
      <c r="I11" s="4">
        <f t="shared" si="0"/>
        <v>0</v>
      </c>
      <c r="J11" s="4">
        <f t="shared" si="1"/>
        <v>0</v>
      </c>
    </row>
    <row r="12" spans="1:11" x14ac:dyDescent="0.25">
      <c r="A12" s="3"/>
      <c r="G12" s="4"/>
      <c r="H12" s="1"/>
      <c r="I12" s="4">
        <f t="shared" si="0"/>
        <v>0</v>
      </c>
      <c r="J12" s="4">
        <f t="shared" si="1"/>
        <v>0</v>
      </c>
    </row>
    <row r="13" spans="1:11" x14ac:dyDescent="0.25">
      <c r="A13" s="3"/>
      <c r="G13" s="4"/>
      <c r="H13" s="1"/>
      <c r="I13" s="4">
        <f t="shared" si="0"/>
        <v>0</v>
      </c>
      <c r="J13" s="4">
        <f t="shared" si="1"/>
        <v>0</v>
      </c>
    </row>
    <row r="14" spans="1:11" x14ac:dyDescent="0.25">
      <c r="A14" s="3"/>
      <c r="G14" s="4"/>
      <c r="H14" s="1"/>
      <c r="I14" s="4">
        <f t="shared" si="0"/>
        <v>0</v>
      </c>
      <c r="J14" s="4">
        <f t="shared" si="1"/>
        <v>0</v>
      </c>
    </row>
    <row r="15" spans="1:11" x14ac:dyDescent="0.25">
      <c r="A15" s="3"/>
      <c r="G15" s="4"/>
      <c r="H15" s="1"/>
      <c r="I15" s="4">
        <f t="shared" si="0"/>
        <v>0</v>
      </c>
      <c r="J15" s="4">
        <f t="shared" si="1"/>
        <v>0</v>
      </c>
    </row>
    <row r="16" spans="1:11" x14ac:dyDescent="0.25">
      <c r="A16" s="3"/>
      <c r="G16" s="4"/>
      <c r="H16" s="1"/>
      <c r="I16" s="4">
        <f t="shared" si="0"/>
        <v>0</v>
      </c>
      <c r="J16" s="4">
        <f t="shared" si="1"/>
        <v>0</v>
      </c>
    </row>
    <row r="17" spans="1:10" x14ac:dyDescent="0.25">
      <c r="A17" s="3"/>
      <c r="G17" s="4"/>
      <c r="H17" s="1"/>
      <c r="I17" s="4">
        <f t="shared" si="0"/>
        <v>0</v>
      </c>
      <c r="J17" s="4">
        <f t="shared" si="1"/>
        <v>0</v>
      </c>
    </row>
    <row r="18" spans="1:10" x14ac:dyDescent="0.25">
      <c r="A18" s="3"/>
      <c r="G18" s="4"/>
      <c r="H18" s="1"/>
      <c r="I18" s="4">
        <f t="shared" si="0"/>
        <v>0</v>
      </c>
      <c r="J18" s="4">
        <f t="shared" si="1"/>
        <v>0</v>
      </c>
    </row>
    <row r="19" spans="1:10" x14ac:dyDescent="0.25">
      <c r="A19" s="3"/>
      <c r="G19" s="4"/>
      <c r="H19" s="1"/>
      <c r="I19" s="4">
        <f t="shared" si="0"/>
        <v>0</v>
      </c>
      <c r="J19" s="4">
        <f t="shared" si="1"/>
        <v>0</v>
      </c>
    </row>
    <row r="20" spans="1:10" x14ac:dyDescent="0.25">
      <c r="A20" s="3"/>
      <c r="G20" s="4"/>
      <c r="H20" s="1"/>
      <c r="I20" s="4">
        <f t="shared" si="0"/>
        <v>0</v>
      </c>
      <c r="J20" s="4">
        <f t="shared" si="1"/>
        <v>0</v>
      </c>
    </row>
    <row r="21" spans="1:10" x14ac:dyDescent="0.25">
      <c r="A21" s="3"/>
      <c r="G21" s="4"/>
      <c r="H21" s="1"/>
      <c r="I21" s="4">
        <f t="shared" si="0"/>
        <v>0</v>
      </c>
      <c r="J21" s="4">
        <f t="shared" si="1"/>
        <v>0</v>
      </c>
    </row>
    <row r="22" spans="1:10" x14ac:dyDescent="0.25">
      <c r="A22" s="3"/>
      <c r="G22" s="4"/>
      <c r="H22" s="1"/>
      <c r="I22" s="4">
        <f t="shared" si="0"/>
        <v>0</v>
      </c>
      <c r="J22" s="4">
        <f t="shared" si="1"/>
        <v>0</v>
      </c>
    </row>
    <row r="23" spans="1:10" x14ac:dyDescent="0.25">
      <c r="A23" s="3"/>
      <c r="G23" s="4"/>
      <c r="H23" s="1"/>
      <c r="I23" s="4">
        <f t="shared" si="0"/>
        <v>0</v>
      </c>
      <c r="J23" s="4">
        <f t="shared" si="1"/>
        <v>0</v>
      </c>
    </row>
    <row r="24" spans="1:10" x14ac:dyDescent="0.25">
      <c r="A24" s="3"/>
      <c r="G24" s="4"/>
      <c r="H24" s="1"/>
      <c r="I24" s="4">
        <f t="shared" si="0"/>
        <v>0</v>
      </c>
      <c r="J24" s="4">
        <f t="shared" si="1"/>
        <v>0</v>
      </c>
    </row>
    <row r="25" spans="1:10" x14ac:dyDescent="0.25">
      <c r="A25" s="3"/>
      <c r="G25" s="4"/>
      <c r="H25" s="1"/>
      <c r="I25" s="4">
        <f t="shared" si="0"/>
        <v>0</v>
      </c>
      <c r="J25" s="4">
        <f t="shared" si="1"/>
        <v>0</v>
      </c>
    </row>
    <row r="26" spans="1:10" x14ac:dyDescent="0.25">
      <c r="A26" s="3"/>
      <c r="G26" s="4"/>
      <c r="H26" s="1"/>
      <c r="I26" s="4">
        <f t="shared" si="0"/>
        <v>0</v>
      </c>
      <c r="J26" s="4">
        <f t="shared" si="1"/>
        <v>0</v>
      </c>
    </row>
    <row r="27" spans="1:10" x14ac:dyDescent="0.25">
      <c r="A27" s="3"/>
      <c r="G27" s="4"/>
      <c r="H27" s="1"/>
      <c r="I27" s="4">
        <f t="shared" si="0"/>
        <v>0</v>
      </c>
      <c r="J27" s="4">
        <f t="shared" si="1"/>
        <v>0</v>
      </c>
    </row>
    <row r="28" spans="1:10" x14ac:dyDescent="0.25">
      <c r="A28" s="3"/>
      <c r="G28" s="4"/>
      <c r="H28" s="1"/>
      <c r="I28" s="4">
        <f t="shared" si="0"/>
        <v>0</v>
      </c>
      <c r="J28" s="4">
        <f t="shared" si="1"/>
        <v>0</v>
      </c>
    </row>
    <row r="29" spans="1:10" x14ac:dyDescent="0.25">
      <c r="A29" s="3"/>
      <c r="G29" s="4"/>
      <c r="H29" s="1"/>
      <c r="I29" s="4">
        <f t="shared" si="0"/>
        <v>0</v>
      </c>
      <c r="J29" s="4">
        <f t="shared" si="1"/>
        <v>0</v>
      </c>
    </row>
    <row r="30" spans="1:10" x14ac:dyDescent="0.25">
      <c r="A30" s="3"/>
      <c r="G30" s="4"/>
      <c r="H30" s="1"/>
      <c r="I30" s="4">
        <f t="shared" si="0"/>
        <v>0</v>
      </c>
      <c r="J30" s="4">
        <f t="shared" si="1"/>
        <v>0</v>
      </c>
    </row>
    <row r="31" spans="1:10" x14ac:dyDescent="0.25">
      <c r="A31" s="3"/>
      <c r="G31" s="4"/>
      <c r="H31" s="1"/>
      <c r="I31" s="4">
        <f t="shared" si="0"/>
        <v>0</v>
      </c>
      <c r="J31" s="4">
        <f t="shared" si="1"/>
        <v>0</v>
      </c>
    </row>
    <row r="32" spans="1:10" x14ac:dyDescent="0.25">
      <c r="A32" s="3"/>
      <c r="G32" s="4"/>
      <c r="H32" s="1"/>
      <c r="I32" s="4">
        <f t="shared" si="0"/>
        <v>0</v>
      </c>
      <c r="J32" s="4">
        <f t="shared" si="1"/>
        <v>0</v>
      </c>
    </row>
    <row r="33" spans="1:10" x14ac:dyDescent="0.25">
      <c r="A33" s="3"/>
      <c r="G33" s="4"/>
      <c r="H33" s="1"/>
      <c r="I33" s="4">
        <f t="shared" si="0"/>
        <v>0</v>
      </c>
      <c r="J33" s="4">
        <f t="shared" si="1"/>
        <v>0</v>
      </c>
    </row>
    <row r="34" spans="1:10" x14ac:dyDescent="0.25">
      <c r="A34" s="3"/>
      <c r="G34" s="4"/>
      <c r="H34" s="1"/>
      <c r="I34" s="4">
        <f t="shared" si="0"/>
        <v>0</v>
      </c>
      <c r="J34" s="4">
        <f t="shared" si="1"/>
        <v>0</v>
      </c>
    </row>
    <row r="35" spans="1:10" x14ac:dyDescent="0.25">
      <c r="A35" s="3"/>
      <c r="G35" s="4"/>
      <c r="H35" s="1"/>
      <c r="I35" s="4">
        <f t="shared" si="0"/>
        <v>0</v>
      </c>
      <c r="J35" s="4">
        <f t="shared" si="1"/>
        <v>0</v>
      </c>
    </row>
    <row r="36" spans="1:10" x14ac:dyDescent="0.25">
      <c r="A36" s="3"/>
      <c r="G36" s="4"/>
      <c r="H36" s="1"/>
      <c r="I36" s="4">
        <f t="shared" si="0"/>
        <v>0</v>
      </c>
      <c r="J36" s="4">
        <f t="shared" si="1"/>
        <v>0</v>
      </c>
    </row>
    <row r="37" spans="1:10" x14ac:dyDescent="0.25">
      <c r="A37" s="3"/>
      <c r="G37" s="4"/>
      <c r="H37" s="1"/>
      <c r="I37" s="4">
        <f t="shared" si="0"/>
        <v>0</v>
      </c>
      <c r="J37" s="4">
        <f t="shared" si="1"/>
        <v>0</v>
      </c>
    </row>
    <row r="38" spans="1:10" x14ac:dyDescent="0.25">
      <c r="A38" s="3"/>
      <c r="G38" s="4"/>
      <c r="H38" s="1"/>
      <c r="I38" s="4">
        <f t="shared" si="0"/>
        <v>0</v>
      </c>
      <c r="J38" s="4">
        <f t="shared" si="1"/>
        <v>0</v>
      </c>
    </row>
    <row r="39" spans="1:10" x14ac:dyDescent="0.25">
      <c r="A39" s="3"/>
      <c r="G39" s="4"/>
      <c r="H39" s="1"/>
      <c r="I39" s="4">
        <f t="shared" si="0"/>
        <v>0</v>
      </c>
      <c r="J39" s="4">
        <f t="shared" si="1"/>
        <v>0</v>
      </c>
    </row>
    <row r="40" spans="1:10" x14ac:dyDescent="0.25">
      <c r="A40" s="3"/>
      <c r="G40" s="4"/>
      <c r="H40" s="1"/>
      <c r="I40" s="4">
        <f t="shared" si="0"/>
        <v>0</v>
      </c>
      <c r="J40" s="4">
        <f t="shared" si="1"/>
        <v>0</v>
      </c>
    </row>
    <row r="41" spans="1:10" x14ac:dyDescent="0.25">
      <c r="A41" s="3"/>
      <c r="G41" s="4"/>
      <c r="H41" s="1"/>
      <c r="I41" s="4">
        <f t="shared" si="0"/>
        <v>0</v>
      </c>
      <c r="J41" s="4">
        <f t="shared" si="1"/>
        <v>0</v>
      </c>
    </row>
    <row r="42" spans="1:10" x14ac:dyDescent="0.25">
      <c r="A42" s="3"/>
      <c r="G42" s="4"/>
      <c r="H42" s="1"/>
      <c r="I42" s="4">
        <f t="shared" si="0"/>
        <v>0</v>
      </c>
      <c r="J42" s="4">
        <f t="shared" si="1"/>
        <v>0</v>
      </c>
    </row>
    <row r="43" spans="1:10" x14ac:dyDescent="0.25">
      <c r="A43" s="3"/>
      <c r="G43" s="4"/>
      <c r="H43" s="1"/>
      <c r="I43" s="4">
        <f t="shared" si="0"/>
        <v>0</v>
      </c>
      <c r="J43" s="4">
        <f t="shared" si="1"/>
        <v>0</v>
      </c>
    </row>
    <row r="44" spans="1:10" x14ac:dyDescent="0.25">
      <c r="A44" s="3"/>
      <c r="G44" s="4"/>
      <c r="H44" s="1"/>
      <c r="I44" s="4">
        <f t="shared" si="0"/>
        <v>0</v>
      </c>
      <c r="J44" s="4">
        <f t="shared" si="1"/>
        <v>0</v>
      </c>
    </row>
    <row r="45" spans="1:10" x14ac:dyDescent="0.25">
      <c r="A45" s="3"/>
      <c r="G45" s="4"/>
      <c r="H45" s="1"/>
      <c r="I45" s="4">
        <f t="shared" si="0"/>
        <v>0</v>
      </c>
      <c r="J45" s="4">
        <f t="shared" si="1"/>
        <v>0</v>
      </c>
    </row>
    <row r="46" spans="1:10" x14ac:dyDescent="0.25">
      <c r="A46" s="3"/>
      <c r="G46" s="4"/>
      <c r="H46" s="1"/>
      <c r="I46" s="4">
        <f t="shared" si="0"/>
        <v>0</v>
      </c>
      <c r="J46" s="4">
        <f t="shared" si="1"/>
        <v>0</v>
      </c>
    </row>
    <row r="47" spans="1:10" x14ac:dyDescent="0.25">
      <c r="A47" s="3"/>
      <c r="G47" s="4"/>
      <c r="H47" s="1"/>
      <c r="I47" s="4">
        <f t="shared" si="0"/>
        <v>0</v>
      </c>
      <c r="J47" s="4">
        <f t="shared" si="1"/>
        <v>0</v>
      </c>
    </row>
    <row r="48" spans="1:10" x14ac:dyDescent="0.25">
      <c r="A48" s="3"/>
      <c r="G48" s="4"/>
      <c r="H48" s="1"/>
      <c r="I48" s="4">
        <f t="shared" si="0"/>
        <v>0</v>
      </c>
      <c r="J48" s="4">
        <f t="shared" si="1"/>
        <v>0</v>
      </c>
    </row>
    <row r="49" spans="1:10" x14ac:dyDescent="0.25">
      <c r="A49" s="3"/>
      <c r="G49" s="4"/>
      <c r="H49" s="1"/>
      <c r="I49" s="4">
        <f t="shared" si="0"/>
        <v>0</v>
      </c>
      <c r="J49" s="4">
        <f t="shared" si="1"/>
        <v>0</v>
      </c>
    </row>
    <row r="50" spans="1:10" x14ac:dyDescent="0.25">
      <c r="A50" s="3"/>
      <c r="G50" s="4"/>
      <c r="H50" s="1"/>
      <c r="I50" s="4">
        <f t="shared" si="0"/>
        <v>0</v>
      </c>
      <c r="J50" s="4">
        <f t="shared" si="1"/>
        <v>0</v>
      </c>
    </row>
    <row r="51" spans="1:10" x14ac:dyDescent="0.25">
      <c r="A51" s="3"/>
      <c r="G51" s="4"/>
      <c r="H51" s="1"/>
      <c r="I51" s="4">
        <f t="shared" si="0"/>
        <v>0</v>
      </c>
      <c r="J51" s="4">
        <f t="shared" si="1"/>
        <v>0</v>
      </c>
    </row>
    <row r="52" spans="1:10" x14ac:dyDescent="0.25">
      <c r="A52" s="3"/>
      <c r="G52" s="4"/>
      <c r="H52" s="1"/>
      <c r="I52" s="4">
        <f t="shared" si="0"/>
        <v>0</v>
      </c>
      <c r="J52" s="4">
        <f t="shared" si="1"/>
        <v>0</v>
      </c>
    </row>
    <row r="53" spans="1:10" x14ac:dyDescent="0.25">
      <c r="A53" s="3"/>
      <c r="G53" s="4"/>
      <c r="H53" s="1"/>
      <c r="I53" s="4">
        <f t="shared" si="0"/>
        <v>0</v>
      </c>
      <c r="J53" s="4">
        <f t="shared" si="1"/>
        <v>0</v>
      </c>
    </row>
    <row r="54" spans="1:10" x14ac:dyDescent="0.25">
      <c r="A54" s="3"/>
      <c r="G54" s="4"/>
      <c r="H54" s="1"/>
      <c r="I54" s="4">
        <f t="shared" si="0"/>
        <v>0</v>
      </c>
      <c r="J54" s="4">
        <f t="shared" si="1"/>
        <v>0</v>
      </c>
    </row>
    <row r="55" spans="1:10" x14ac:dyDescent="0.25">
      <c r="A55" s="3"/>
      <c r="G55" s="4"/>
      <c r="H55" s="1"/>
      <c r="I55" s="4">
        <f t="shared" si="0"/>
        <v>0</v>
      </c>
      <c r="J55" s="4">
        <f t="shared" si="1"/>
        <v>0</v>
      </c>
    </row>
    <row r="56" spans="1:10" x14ac:dyDescent="0.25">
      <c r="A56" s="3"/>
      <c r="G56" s="4"/>
      <c r="H56" s="1"/>
      <c r="I56" s="4">
        <f t="shared" si="0"/>
        <v>0</v>
      </c>
      <c r="J56" s="4">
        <f t="shared" si="1"/>
        <v>0</v>
      </c>
    </row>
    <row r="57" spans="1:10" x14ac:dyDescent="0.25">
      <c r="A57" s="3"/>
      <c r="G57" s="4"/>
      <c r="H57" s="1"/>
      <c r="I57" s="4">
        <f t="shared" si="0"/>
        <v>0</v>
      </c>
      <c r="J57" s="4">
        <f t="shared" si="1"/>
        <v>0</v>
      </c>
    </row>
    <row r="58" spans="1:10" x14ac:dyDescent="0.25">
      <c r="A58" s="3"/>
      <c r="G58" s="4"/>
      <c r="H58" s="1"/>
      <c r="I58" s="4">
        <f t="shared" si="0"/>
        <v>0</v>
      </c>
      <c r="J58" s="4">
        <f t="shared" si="1"/>
        <v>0</v>
      </c>
    </row>
    <row r="59" spans="1:10" x14ac:dyDescent="0.25">
      <c r="A59" s="3"/>
      <c r="G59" s="4"/>
      <c r="H59" s="1"/>
      <c r="I59" s="4">
        <f t="shared" si="0"/>
        <v>0</v>
      </c>
      <c r="J59" s="4">
        <f t="shared" si="1"/>
        <v>0</v>
      </c>
    </row>
    <row r="60" spans="1:10" x14ac:dyDescent="0.25">
      <c r="A60" s="3"/>
      <c r="G60" s="4"/>
      <c r="H60" s="1"/>
      <c r="I60" s="4">
        <f t="shared" si="0"/>
        <v>0</v>
      </c>
      <c r="J60" s="4">
        <f t="shared" si="1"/>
        <v>0</v>
      </c>
    </row>
    <row r="61" spans="1:10" x14ac:dyDescent="0.25">
      <c r="A61" s="3"/>
      <c r="G61" s="4"/>
      <c r="H61" s="1"/>
      <c r="I61" s="4">
        <f t="shared" si="0"/>
        <v>0</v>
      </c>
      <c r="J61" s="4">
        <f t="shared" si="1"/>
        <v>0</v>
      </c>
    </row>
    <row r="62" spans="1:10" x14ac:dyDescent="0.25">
      <c r="A62" s="3"/>
      <c r="G62" s="4"/>
      <c r="H62" s="1"/>
      <c r="I62" s="4">
        <f t="shared" si="0"/>
        <v>0</v>
      </c>
      <c r="J62" s="4">
        <f t="shared" si="1"/>
        <v>0</v>
      </c>
    </row>
    <row r="63" spans="1:10" x14ac:dyDescent="0.25">
      <c r="A63" s="3"/>
      <c r="G63" s="4"/>
      <c r="H63" s="1"/>
      <c r="I63" s="4">
        <f t="shared" si="0"/>
        <v>0</v>
      </c>
      <c r="J63" s="4">
        <f t="shared" si="1"/>
        <v>0</v>
      </c>
    </row>
    <row r="64" spans="1:10" x14ac:dyDescent="0.25">
      <c r="A64" s="3"/>
      <c r="G64" s="4"/>
      <c r="H64" s="1"/>
      <c r="I64" s="4">
        <f t="shared" si="0"/>
        <v>0</v>
      </c>
      <c r="J64" s="4">
        <f t="shared" si="1"/>
        <v>0</v>
      </c>
    </row>
    <row r="65" spans="1:10" x14ac:dyDescent="0.25">
      <c r="A65" s="3"/>
      <c r="G65" s="4"/>
      <c r="H65" s="1"/>
      <c r="I65" s="4">
        <f t="shared" si="0"/>
        <v>0</v>
      </c>
      <c r="J65" s="4">
        <f t="shared" si="1"/>
        <v>0</v>
      </c>
    </row>
    <row r="66" spans="1:10" x14ac:dyDescent="0.25">
      <c r="A66" s="3"/>
      <c r="G66" s="4"/>
      <c r="H66" s="1"/>
      <c r="I66" s="4">
        <f t="shared" ref="I66:I129" si="2">ROUND(G66*H66,2)</f>
        <v>0</v>
      </c>
      <c r="J66" s="4">
        <f t="shared" ref="J66:J129" si="3">G66+I66</f>
        <v>0</v>
      </c>
    </row>
    <row r="67" spans="1:10" x14ac:dyDescent="0.25">
      <c r="A67" s="3"/>
      <c r="G67" s="4"/>
      <c r="H67" s="1"/>
      <c r="I67" s="4">
        <f t="shared" si="2"/>
        <v>0</v>
      </c>
      <c r="J67" s="4">
        <f t="shared" si="3"/>
        <v>0</v>
      </c>
    </row>
    <row r="68" spans="1:10" x14ac:dyDescent="0.25">
      <c r="A68" s="3"/>
      <c r="G68" s="4"/>
      <c r="H68" s="1"/>
      <c r="I68" s="4">
        <f t="shared" si="2"/>
        <v>0</v>
      </c>
      <c r="J68" s="4">
        <f t="shared" si="3"/>
        <v>0</v>
      </c>
    </row>
    <row r="69" spans="1:10" x14ac:dyDescent="0.25">
      <c r="A69" s="3"/>
      <c r="G69" s="4"/>
      <c r="H69" s="1"/>
      <c r="I69" s="4">
        <f t="shared" si="2"/>
        <v>0</v>
      </c>
      <c r="J69" s="4">
        <f t="shared" si="3"/>
        <v>0</v>
      </c>
    </row>
    <row r="70" spans="1:10" x14ac:dyDescent="0.25">
      <c r="A70" s="3"/>
      <c r="G70" s="4"/>
      <c r="H70" s="1"/>
      <c r="I70" s="4">
        <f t="shared" si="2"/>
        <v>0</v>
      </c>
      <c r="J70" s="4">
        <f t="shared" si="3"/>
        <v>0</v>
      </c>
    </row>
    <row r="71" spans="1:10" x14ac:dyDescent="0.25">
      <c r="A71" s="3"/>
      <c r="G71" s="4"/>
      <c r="H71" s="1"/>
      <c r="I71" s="4">
        <f t="shared" si="2"/>
        <v>0</v>
      </c>
      <c r="J71" s="4">
        <f t="shared" si="3"/>
        <v>0</v>
      </c>
    </row>
    <row r="72" spans="1:10" x14ac:dyDescent="0.25">
      <c r="A72" s="3"/>
      <c r="G72" s="4"/>
      <c r="H72" s="1"/>
      <c r="I72" s="4">
        <f t="shared" si="2"/>
        <v>0</v>
      </c>
      <c r="J72" s="4">
        <f t="shared" si="3"/>
        <v>0</v>
      </c>
    </row>
    <row r="73" spans="1:10" x14ac:dyDescent="0.25">
      <c r="A73" s="3"/>
      <c r="G73" s="4"/>
      <c r="H73" s="1"/>
      <c r="I73" s="4">
        <f t="shared" si="2"/>
        <v>0</v>
      </c>
      <c r="J73" s="4">
        <f t="shared" si="3"/>
        <v>0</v>
      </c>
    </row>
    <row r="74" spans="1:10" x14ac:dyDescent="0.25">
      <c r="A74" s="3"/>
      <c r="G74" s="4"/>
      <c r="H74" s="1"/>
      <c r="I74" s="4">
        <f t="shared" si="2"/>
        <v>0</v>
      </c>
      <c r="J74" s="4">
        <f t="shared" si="3"/>
        <v>0</v>
      </c>
    </row>
    <row r="75" spans="1:10" x14ac:dyDescent="0.25">
      <c r="A75" s="3"/>
      <c r="G75" s="4"/>
      <c r="H75" s="1"/>
      <c r="I75" s="4">
        <f t="shared" si="2"/>
        <v>0</v>
      </c>
      <c r="J75" s="4">
        <f t="shared" si="3"/>
        <v>0</v>
      </c>
    </row>
    <row r="76" spans="1:10" x14ac:dyDescent="0.25">
      <c r="A76" s="3"/>
      <c r="G76" s="4"/>
      <c r="H76" s="1"/>
      <c r="I76" s="4">
        <f t="shared" si="2"/>
        <v>0</v>
      </c>
      <c r="J76" s="4">
        <f t="shared" si="3"/>
        <v>0</v>
      </c>
    </row>
    <row r="77" spans="1:10" x14ac:dyDescent="0.25">
      <c r="A77" s="3"/>
      <c r="G77" s="4"/>
      <c r="H77" s="1"/>
      <c r="I77" s="4">
        <f t="shared" si="2"/>
        <v>0</v>
      </c>
      <c r="J77" s="4">
        <f t="shared" si="3"/>
        <v>0</v>
      </c>
    </row>
    <row r="78" spans="1:10" x14ac:dyDescent="0.25">
      <c r="A78" s="3"/>
      <c r="G78" s="4"/>
      <c r="H78" s="1"/>
      <c r="I78" s="4">
        <f t="shared" si="2"/>
        <v>0</v>
      </c>
      <c r="J78" s="4">
        <f t="shared" si="3"/>
        <v>0</v>
      </c>
    </row>
    <row r="79" spans="1:10" x14ac:dyDescent="0.25">
      <c r="A79" s="3"/>
      <c r="G79" s="4"/>
      <c r="H79" s="1"/>
      <c r="I79" s="4">
        <f t="shared" si="2"/>
        <v>0</v>
      </c>
      <c r="J79" s="4">
        <f t="shared" si="3"/>
        <v>0</v>
      </c>
    </row>
    <row r="80" spans="1:10" x14ac:dyDescent="0.25">
      <c r="A80" s="3"/>
      <c r="G80" s="4"/>
      <c r="H80" s="1"/>
      <c r="I80" s="4">
        <f t="shared" si="2"/>
        <v>0</v>
      </c>
      <c r="J80" s="4">
        <f t="shared" si="3"/>
        <v>0</v>
      </c>
    </row>
    <row r="81" spans="1:10" x14ac:dyDescent="0.25">
      <c r="A81" s="3"/>
      <c r="G81" s="4"/>
      <c r="H81" s="1"/>
      <c r="I81" s="4">
        <f t="shared" si="2"/>
        <v>0</v>
      </c>
      <c r="J81" s="4">
        <f t="shared" si="3"/>
        <v>0</v>
      </c>
    </row>
    <row r="82" spans="1:10" x14ac:dyDescent="0.25">
      <c r="A82" s="3"/>
      <c r="G82" s="4"/>
      <c r="H82" s="1"/>
      <c r="I82" s="4">
        <f t="shared" si="2"/>
        <v>0</v>
      </c>
      <c r="J82" s="4">
        <f t="shared" si="3"/>
        <v>0</v>
      </c>
    </row>
    <row r="83" spans="1:10" x14ac:dyDescent="0.25">
      <c r="A83" s="3"/>
      <c r="G83" s="4"/>
      <c r="H83" s="1"/>
      <c r="I83" s="4">
        <f t="shared" si="2"/>
        <v>0</v>
      </c>
      <c r="J83" s="4">
        <f t="shared" si="3"/>
        <v>0</v>
      </c>
    </row>
    <row r="84" spans="1:10" x14ac:dyDescent="0.25">
      <c r="A84" s="3"/>
      <c r="G84" s="4"/>
      <c r="H84" s="1"/>
      <c r="I84" s="4">
        <f t="shared" si="2"/>
        <v>0</v>
      </c>
      <c r="J84" s="4">
        <f t="shared" si="3"/>
        <v>0</v>
      </c>
    </row>
    <row r="85" spans="1:10" x14ac:dyDescent="0.25">
      <c r="A85" s="3"/>
      <c r="G85" s="4"/>
      <c r="H85" s="1"/>
      <c r="I85" s="4">
        <f t="shared" si="2"/>
        <v>0</v>
      </c>
      <c r="J85" s="4">
        <f t="shared" si="3"/>
        <v>0</v>
      </c>
    </row>
    <row r="86" spans="1:10" x14ac:dyDescent="0.25">
      <c r="A86" s="3"/>
      <c r="G86" s="4"/>
      <c r="H86" s="1"/>
      <c r="I86" s="4">
        <f t="shared" si="2"/>
        <v>0</v>
      </c>
      <c r="J86" s="4">
        <f t="shared" si="3"/>
        <v>0</v>
      </c>
    </row>
    <row r="87" spans="1:10" x14ac:dyDescent="0.25">
      <c r="A87" s="3"/>
      <c r="G87" s="4"/>
      <c r="H87" s="1"/>
      <c r="I87" s="4">
        <f t="shared" si="2"/>
        <v>0</v>
      </c>
      <c r="J87" s="4">
        <f t="shared" si="3"/>
        <v>0</v>
      </c>
    </row>
    <row r="88" spans="1:10" x14ac:dyDescent="0.25">
      <c r="A88" s="3"/>
      <c r="G88" s="4"/>
      <c r="H88" s="1"/>
      <c r="I88" s="4">
        <f t="shared" si="2"/>
        <v>0</v>
      </c>
      <c r="J88" s="4">
        <f t="shared" si="3"/>
        <v>0</v>
      </c>
    </row>
    <row r="89" spans="1:10" x14ac:dyDescent="0.25">
      <c r="A89" s="3"/>
      <c r="G89" s="4"/>
      <c r="H89" s="1"/>
      <c r="I89" s="4">
        <f t="shared" si="2"/>
        <v>0</v>
      </c>
      <c r="J89" s="4">
        <f t="shared" si="3"/>
        <v>0</v>
      </c>
    </row>
    <row r="90" spans="1:10" x14ac:dyDescent="0.25">
      <c r="A90" s="3"/>
      <c r="G90" s="4"/>
      <c r="H90" s="1"/>
      <c r="I90" s="4">
        <f t="shared" si="2"/>
        <v>0</v>
      </c>
      <c r="J90" s="4">
        <f t="shared" si="3"/>
        <v>0</v>
      </c>
    </row>
    <row r="91" spans="1:10" x14ac:dyDescent="0.25">
      <c r="A91" s="3"/>
      <c r="G91" s="4"/>
      <c r="H91" s="1"/>
      <c r="I91" s="4">
        <f t="shared" si="2"/>
        <v>0</v>
      </c>
      <c r="J91" s="4">
        <f t="shared" si="3"/>
        <v>0</v>
      </c>
    </row>
    <row r="92" spans="1:10" x14ac:dyDescent="0.25">
      <c r="A92" s="3"/>
      <c r="G92" s="4"/>
      <c r="H92" s="1"/>
      <c r="I92" s="4">
        <f t="shared" si="2"/>
        <v>0</v>
      </c>
      <c r="J92" s="4">
        <f t="shared" si="3"/>
        <v>0</v>
      </c>
    </row>
    <row r="93" spans="1:10" x14ac:dyDescent="0.25">
      <c r="A93" s="3"/>
      <c r="G93" s="4"/>
      <c r="H93" s="1"/>
      <c r="I93" s="4">
        <f t="shared" si="2"/>
        <v>0</v>
      </c>
      <c r="J93" s="4">
        <f t="shared" si="3"/>
        <v>0</v>
      </c>
    </row>
    <row r="94" spans="1:10" x14ac:dyDescent="0.25">
      <c r="A94" s="3"/>
      <c r="G94" s="4"/>
      <c r="H94" s="1"/>
      <c r="I94" s="4">
        <f t="shared" si="2"/>
        <v>0</v>
      </c>
      <c r="J94" s="4">
        <f t="shared" si="3"/>
        <v>0</v>
      </c>
    </row>
    <row r="95" spans="1:10" x14ac:dyDescent="0.25">
      <c r="A95" s="3"/>
      <c r="G95" s="4"/>
      <c r="H95" s="1"/>
      <c r="I95" s="4">
        <f t="shared" si="2"/>
        <v>0</v>
      </c>
      <c r="J95" s="4">
        <f t="shared" si="3"/>
        <v>0</v>
      </c>
    </row>
    <row r="96" spans="1:10" x14ac:dyDescent="0.25">
      <c r="A96" s="3"/>
      <c r="G96" s="4"/>
      <c r="H96" s="1"/>
      <c r="I96" s="4">
        <f t="shared" si="2"/>
        <v>0</v>
      </c>
      <c r="J96" s="4">
        <f t="shared" si="3"/>
        <v>0</v>
      </c>
    </row>
    <row r="97" spans="1:10" x14ac:dyDescent="0.25">
      <c r="A97" s="3"/>
      <c r="G97" s="4"/>
      <c r="H97" s="1"/>
      <c r="I97" s="4">
        <f t="shared" si="2"/>
        <v>0</v>
      </c>
      <c r="J97" s="4">
        <f t="shared" si="3"/>
        <v>0</v>
      </c>
    </row>
    <row r="98" spans="1:10" x14ac:dyDescent="0.25">
      <c r="A98" s="3"/>
      <c r="G98" s="4"/>
      <c r="H98" s="1"/>
      <c r="I98" s="4">
        <f t="shared" si="2"/>
        <v>0</v>
      </c>
      <c r="J98" s="4">
        <f t="shared" si="3"/>
        <v>0</v>
      </c>
    </row>
    <row r="99" spans="1:10" x14ac:dyDescent="0.25">
      <c r="A99" s="3"/>
      <c r="G99" s="4"/>
      <c r="H99" s="1"/>
      <c r="I99" s="4">
        <f t="shared" si="2"/>
        <v>0</v>
      </c>
      <c r="J99" s="4">
        <f t="shared" si="3"/>
        <v>0</v>
      </c>
    </row>
    <row r="100" spans="1:10" x14ac:dyDescent="0.25">
      <c r="A100" s="3"/>
      <c r="G100" s="4"/>
      <c r="H100" s="1"/>
      <c r="I100" s="4">
        <f t="shared" si="2"/>
        <v>0</v>
      </c>
      <c r="J100" s="4">
        <f t="shared" si="3"/>
        <v>0</v>
      </c>
    </row>
    <row r="101" spans="1:10" x14ac:dyDescent="0.25">
      <c r="A101" s="3"/>
      <c r="G101" s="4"/>
      <c r="H101" s="1"/>
      <c r="I101" s="4">
        <f t="shared" si="2"/>
        <v>0</v>
      </c>
      <c r="J101" s="4">
        <f t="shared" si="3"/>
        <v>0</v>
      </c>
    </row>
    <row r="102" spans="1:10" x14ac:dyDescent="0.25">
      <c r="A102" s="3"/>
      <c r="G102" s="4"/>
      <c r="H102" s="1"/>
      <c r="I102" s="4">
        <f t="shared" si="2"/>
        <v>0</v>
      </c>
      <c r="J102" s="4">
        <f t="shared" si="3"/>
        <v>0</v>
      </c>
    </row>
    <row r="103" spans="1:10" x14ac:dyDescent="0.25">
      <c r="A103" s="3"/>
      <c r="G103" s="4"/>
      <c r="H103" s="1"/>
      <c r="I103" s="4">
        <f t="shared" si="2"/>
        <v>0</v>
      </c>
      <c r="J103" s="4">
        <f t="shared" si="3"/>
        <v>0</v>
      </c>
    </row>
    <row r="104" spans="1:10" x14ac:dyDescent="0.25">
      <c r="A104" s="3"/>
      <c r="G104" s="4"/>
      <c r="H104" s="1"/>
      <c r="I104" s="4">
        <f t="shared" si="2"/>
        <v>0</v>
      </c>
      <c r="J104" s="4">
        <f t="shared" si="3"/>
        <v>0</v>
      </c>
    </row>
    <row r="105" spans="1:10" x14ac:dyDescent="0.25">
      <c r="A105" s="3"/>
      <c r="G105" s="4"/>
      <c r="H105" s="1"/>
      <c r="I105" s="4">
        <f t="shared" si="2"/>
        <v>0</v>
      </c>
      <c r="J105" s="4">
        <f t="shared" si="3"/>
        <v>0</v>
      </c>
    </row>
    <row r="106" spans="1:10" x14ac:dyDescent="0.25">
      <c r="A106" s="3"/>
      <c r="G106" s="4"/>
      <c r="H106" s="1"/>
      <c r="I106" s="4">
        <f t="shared" si="2"/>
        <v>0</v>
      </c>
      <c r="J106" s="4">
        <f t="shared" si="3"/>
        <v>0</v>
      </c>
    </row>
    <row r="107" spans="1:10" x14ac:dyDescent="0.25">
      <c r="A107" s="3"/>
      <c r="G107" s="4"/>
      <c r="H107" s="1"/>
      <c r="I107" s="4">
        <f t="shared" si="2"/>
        <v>0</v>
      </c>
      <c r="J107" s="4">
        <f t="shared" si="3"/>
        <v>0</v>
      </c>
    </row>
    <row r="108" spans="1:10" x14ac:dyDescent="0.25">
      <c r="A108" s="3"/>
      <c r="G108" s="4"/>
      <c r="H108" s="1"/>
      <c r="I108" s="4">
        <f t="shared" si="2"/>
        <v>0</v>
      </c>
      <c r="J108" s="4">
        <f t="shared" si="3"/>
        <v>0</v>
      </c>
    </row>
    <row r="109" spans="1:10" x14ac:dyDescent="0.25">
      <c r="A109" s="3"/>
      <c r="G109" s="4"/>
      <c r="H109" s="1"/>
      <c r="I109" s="4">
        <f t="shared" si="2"/>
        <v>0</v>
      </c>
      <c r="J109" s="4">
        <f t="shared" si="3"/>
        <v>0</v>
      </c>
    </row>
    <row r="110" spans="1:10" x14ac:dyDescent="0.25">
      <c r="A110" s="3"/>
      <c r="G110" s="4"/>
      <c r="H110" s="1"/>
      <c r="I110" s="4">
        <f t="shared" si="2"/>
        <v>0</v>
      </c>
      <c r="J110" s="4">
        <f t="shared" si="3"/>
        <v>0</v>
      </c>
    </row>
    <row r="111" spans="1:10" x14ac:dyDescent="0.25">
      <c r="A111" s="3"/>
      <c r="G111" s="4"/>
      <c r="H111" s="1"/>
      <c r="I111" s="4">
        <f t="shared" si="2"/>
        <v>0</v>
      </c>
      <c r="J111" s="4">
        <f t="shared" si="3"/>
        <v>0</v>
      </c>
    </row>
    <row r="112" spans="1:10" x14ac:dyDescent="0.25">
      <c r="A112" s="3"/>
      <c r="G112" s="4"/>
      <c r="H112" s="1"/>
      <c r="I112" s="4">
        <f t="shared" si="2"/>
        <v>0</v>
      </c>
      <c r="J112" s="4">
        <f t="shared" si="3"/>
        <v>0</v>
      </c>
    </row>
    <row r="113" spans="1:10" x14ac:dyDescent="0.25">
      <c r="A113" s="3"/>
      <c r="G113" s="4"/>
      <c r="H113" s="1"/>
      <c r="I113" s="4">
        <f t="shared" si="2"/>
        <v>0</v>
      </c>
      <c r="J113" s="4">
        <f t="shared" si="3"/>
        <v>0</v>
      </c>
    </row>
    <row r="114" spans="1:10" x14ac:dyDescent="0.25">
      <c r="A114" s="3"/>
      <c r="G114" s="4"/>
      <c r="H114" s="1"/>
      <c r="I114" s="4">
        <f t="shared" si="2"/>
        <v>0</v>
      </c>
      <c r="J114" s="4">
        <f t="shared" si="3"/>
        <v>0</v>
      </c>
    </row>
    <row r="115" spans="1:10" x14ac:dyDescent="0.25">
      <c r="A115" s="3"/>
      <c r="G115" s="4"/>
      <c r="H115" s="1"/>
      <c r="I115" s="4">
        <f t="shared" si="2"/>
        <v>0</v>
      </c>
      <c r="J115" s="4">
        <f t="shared" si="3"/>
        <v>0</v>
      </c>
    </row>
    <row r="116" spans="1:10" x14ac:dyDescent="0.25">
      <c r="A116" s="3"/>
      <c r="G116" s="4"/>
      <c r="H116" s="1"/>
      <c r="I116" s="4">
        <f t="shared" si="2"/>
        <v>0</v>
      </c>
      <c r="J116" s="4">
        <f t="shared" si="3"/>
        <v>0</v>
      </c>
    </row>
    <row r="117" spans="1:10" x14ac:dyDescent="0.25">
      <c r="A117" s="3"/>
      <c r="G117" s="4"/>
      <c r="H117" s="1"/>
      <c r="I117" s="4">
        <f t="shared" si="2"/>
        <v>0</v>
      </c>
      <c r="J117" s="4">
        <f t="shared" si="3"/>
        <v>0</v>
      </c>
    </row>
    <row r="118" spans="1:10" x14ac:dyDescent="0.25">
      <c r="A118" s="3"/>
      <c r="G118" s="4"/>
      <c r="H118" s="1"/>
      <c r="I118" s="4">
        <f t="shared" si="2"/>
        <v>0</v>
      </c>
      <c r="J118" s="4">
        <f t="shared" si="3"/>
        <v>0</v>
      </c>
    </row>
    <row r="119" spans="1:10" x14ac:dyDescent="0.25">
      <c r="A119" s="3"/>
      <c r="G119" s="4"/>
      <c r="H119" s="1"/>
      <c r="I119" s="4">
        <f t="shared" si="2"/>
        <v>0</v>
      </c>
      <c r="J119" s="4">
        <f t="shared" si="3"/>
        <v>0</v>
      </c>
    </row>
    <row r="120" spans="1:10" x14ac:dyDescent="0.25">
      <c r="A120" s="3"/>
      <c r="G120" s="4"/>
      <c r="H120" s="1"/>
      <c r="I120" s="4">
        <f t="shared" si="2"/>
        <v>0</v>
      </c>
      <c r="J120" s="4">
        <f t="shared" si="3"/>
        <v>0</v>
      </c>
    </row>
    <row r="121" spans="1:10" x14ac:dyDescent="0.25">
      <c r="A121" s="3"/>
      <c r="G121" s="4"/>
      <c r="H121" s="1"/>
      <c r="I121" s="4">
        <f t="shared" si="2"/>
        <v>0</v>
      </c>
      <c r="J121" s="4">
        <f t="shared" si="3"/>
        <v>0</v>
      </c>
    </row>
    <row r="122" spans="1:10" x14ac:dyDescent="0.25">
      <c r="A122" s="3"/>
      <c r="G122" s="4"/>
      <c r="H122" s="1"/>
      <c r="I122" s="4">
        <f t="shared" si="2"/>
        <v>0</v>
      </c>
      <c r="J122" s="4">
        <f t="shared" si="3"/>
        <v>0</v>
      </c>
    </row>
    <row r="123" spans="1:10" x14ac:dyDescent="0.25">
      <c r="A123" s="3"/>
      <c r="G123" s="4"/>
      <c r="H123" s="1"/>
      <c r="I123" s="4">
        <f t="shared" si="2"/>
        <v>0</v>
      </c>
      <c r="J123" s="4">
        <f t="shared" si="3"/>
        <v>0</v>
      </c>
    </row>
    <row r="124" spans="1:10" x14ac:dyDescent="0.25">
      <c r="A124" s="3"/>
      <c r="G124" s="4"/>
      <c r="H124" s="1"/>
      <c r="I124" s="4">
        <f t="shared" si="2"/>
        <v>0</v>
      </c>
      <c r="J124" s="4">
        <f t="shared" si="3"/>
        <v>0</v>
      </c>
    </row>
    <row r="125" spans="1:10" x14ac:dyDescent="0.25">
      <c r="A125" s="3"/>
      <c r="G125" s="4"/>
      <c r="H125" s="1"/>
      <c r="I125" s="4">
        <f t="shared" si="2"/>
        <v>0</v>
      </c>
      <c r="J125" s="4">
        <f t="shared" si="3"/>
        <v>0</v>
      </c>
    </row>
    <row r="126" spans="1:10" x14ac:dyDescent="0.25">
      <c r="A126" s="3"/>
      <c r="G126" s="4"/>
      <c r="H126" s="1"/>
      <c r="I126" s="4">
        <f t="shared" si="2"/>
        <v>0</v>
      </c>
      <c r="J126" s="4">
        <f t="shared" si="3"/>
        <v>0</v>
      </c>
    </row>
    <row r="127" spans="1:10" x14ac:dyDescent="0.25">
      <c r="A127" s="3"/>
      <c r="G127" s="4"/>
      <c r="H127" s="1"/>
      <c r="I127" s="4">
        <f t="shared" si="2"/>
        <v>0</v>
      </c>
      <c r="J127" s="4">
        <f t="shared" si="3"/>
        <v>0</v>
      </c>
    </row>
    <row r="128" spans="1:10" x14ac:dyDescent="0.25">
      <c r="A128" s="3"/>
      <c r="G128" s="4"/>
      <c r="H128" s="1"/>
      <c r="I128" s="4">
        <f t="shared" si="2"/>
        <v>0</v>
      </c>
      <c r="J128" s="4">
        <f t="shared" si="3"/>
        <v>0</v>
      </c>
    </row>
    <row r="129" spans="1:10" x14ac:dyDescent="0.25">
      <c r="A129" s="3"/>
      <c r="G129" s="4"/>
      <c r="H129" s="1"/>
      <c r="I129" s="4">
        <f t="shared" si="2"/>
        <v>0</v>
      </c>
      <c r="J129" s="4">
        <f t="shared" si="3"/>
        <v>0</v>
      </c>
    </row>
    <row r="130" spans="1:10" x14ac:dyDescent="0.25">
      <c r="A130" s="3"/>
      <c r="G130" s="4"/>
      <c r="H130" s="1"/>
      <c r="I130" s="4">
        <f t="shared" ref="I130:I193" si="4">ROUND(G130*H130,2)</f>
        <v>0</v>
      </c>
      <c r="J130" s="4">
        <f t="shared" ref="J130:J193" si="5">G130+I130</f>
        <v>0</v>
      </c>
    </row>
    <row r="131" spans="1:10" x14ac:dyDescent="0.25">
      <c r="A131" s="3"/>
      <c r="G131" s="4"/>
      <c r="H131" s="1"/>
      <c r="I131" s="4">
        <f t="shared" si="4"/>
        <v>0</v>
      </c>
      <c r="J131" s="4">
        <f t="shared" si="5"/>
        <v>0</v>
      </c>
    </row>
    <row r="132" spans="1:10" x14ac:dyDescent="0.25">
      <c r="A132" s="3"/>
      <c r="G132" s="4"/>
      <c r="H132" s="1"/>
      <c r="I132" s="4">
        <f t="shared" si="4"/>
        <v>0</v>
      </c>
      <c r="J132" s="4">
        <f t="shared" si="5"/>
        <v>0</v>
      </c>
    </row>
    <row r="133" spans="1:10" x14ac:dyDescent="0.25">
      <c r="A133" s="3"/>
      <c r="G133" s="4"/>
      <c r="H133" s="1"/>
      <c r="I133" s="4">
        <f t="shared" si="4"/>
        <v>0</v>
      </c>
      <c r="J133" s="4">
        <f t="shared" si="5"/>
        <v>0</v>
      </c>
    </row>
    <row r="134" spans="1:10" x14ac:dyDescent="0.25">
      <c r="A134" s="3"/>
      <c r="G134" s="4"/>
      <c r="H134" s="1"/>
      <c r="I134" s="4">
        <f t="shared" si="4"/>
        <v>0</v>
      </c>
      <c r="J134" s="4">
        <f t="shared" si="5"/>
        <v>0</v>
      </c>
    </row>
    <row r="135" spans="1:10" x14ac:dyDescent="0.25">
      <c r="A135" s="3"/>
      <c r="G135" s="4"/>
      <c r="H135" s="1"/>
      <c r="I135" s="4">
        <f t="shared" si="4"/>
        <v>0</v>
      </c>
      <c r="J135" s="4">
        <f t="shared" si="5"/>
        <v>0</v>
      </c>
    </row>
    <row r="136" spans="1:10" x14ac:dyDescent="0.25">
      <c r="A136" s="3"/>
      <c r="G136" s="4"/>
      <c r="H136" s="1"/>
      <c r="I136" s="4">
        <f t="shared" si="4"/>
        <v>0</v>
      </c>
      <c r="J136" s="4">
        <f t="shared" si="5"/>
        <v>0</v>
      </c>
    </row>
    <row r="137" spans="1:10" x14ac:dyDescent="0.25">
      <c r="A137" s="3"/>
      <c r="G137" s="4"/>
      <c r="H137" s="1"/>
      <c r="I137" s="4">
        <f t="shared" si="4"/>
        <v>0</v>
      </c>
      <c r="J137" s="4">
        <f t="shared" si="5"/>
        <v>0</v>
      </c>
    </row>
    <row r="138" spans="1:10" x14ac:dyDescent="0.25">
      <c r="A138" s="3"/>
      <c r="G138" s="4"/>
      <c r="H138" s="1"/>
      <c r="I138" s="4">
        <f t="shared" si="4"/>
        <v>0</v>
      </c>
      <c r="J138" s="4">
        <f t="shared" si="5"/>
        <v>0</v>
      </c>
    </row>
    <row r="139" spans="1:10" x14ac:dyDescent="0.25">
      <c r="A139" s="3"/>
      <c r="G139" s="4"/>
      <c r="H139" s="1"/>
      <c r="I139" s="4">
        <f t="shared" si="4"/>
        <v>0</v>
      </c>
      <c r="J139" s="4">
        <f t="shared" si="5"/>
        <v>0</v>
      </c>
    </row>
    <row r="140" spans="1:10" x14ac:dyDescent="0.25">
      <c r="A140" s="3"/>
      <c r="G140" s="4"/>
      <c r="H140" s="1"/>
      <c r="I140" s="4">
        <f t="shared" si="4"/>
        <v>0</v>
      </c>
      <c r="J140" s="4">
        <f t="shared" si="5"/>
        <v>0</v>
      </c>
    </row>
    <row r="141" spans="1:10" x14ac:dyDescent="0.25">
      <c r="A141" s="3"/>
      <c r="G141" s="4"/>
      <c r="H141" s="1"/>
      <c r="I141" s="4">
        <f t="shared" si="4"/>
        <v>0</v>
      </c>
      <c r="J141" s="4">
        <f t="shared" si="5"/>
        <v>0</v>
      </c>
    </row>
    <row r="142" spans="1:10" x14ac:dyDescent="0.25">
      <c r="A142" s="3"/>
      <c r="G142" s="4"/>
      <c r="H142" s="1"/>
      <c r="I142" s="4">
        <f t="shared" si="4"/>
        <v>0</v>
      </c>
      <c r="J142" s="4">
        <f t="shared" si="5"/>
        <v>0</v>
      </c>
    </row>
    <row r="143" spans="1:10" x14ac:dyDescent="0.25">
      <c r="A143" s="3"/>
      <c r="G143" s="4"/>
      <c r="H143" s="1"/>
      <c r="I143" s="4">
        <f t="shared" si="4"/>
        <v>0</v>
      </c>
      <c r="J143" s="4">
        <f t="shared" si="5"/>
        <v>0</v>
      </c>
    </row>
    <row r="144" spans="1:10" x14ac:dyDescent="0.25">
      <c r="A144" s="3"/>
      <c r="G144" s="4"/>
      <c r="H144" s="1"/>
      <c r="I144" s="4">
        <f t="shared" si="4"/>
        <v>0</v>
      </c>
      <c r="J144" s="4">
        <f t="shared" si="5"/>
        <v>0</v>
      </c>
    </row>
    <row r="145" spans="1:10" x14ac:dyDescent="0.25">
      <c r="A145" s="3"/>
      <c r="G145" s="4"/>
      <c r="H145" s="1"/>
      <c r="I145" s="4">
        <f t="shared" si="4"/>
        <v>0</v>
      </c>
      <c r="J145" s="4">
        <f t="shared" si="5"/>
        <v>0</v>
      </c>
    </row>
    <row r="146" spans="1:10" x14ac:dyDescent="0.25">
      <c r="A146" s="3"/>
      <c r="G146" s="4"/>
      <c r="H146" s="1"/>
      <c r="I146" s="4">
        <f t="shared" si="4"/>
        <v>0</v>
      </c>
      <c r="J146" s="4">
        <f t="shared" si="5"/>
        <v>0</v>
      </c>
    </row>
    <row r="147" spans="1:10" x14ac:dyDescent="0.25">
      <c r="A147" s="3"/>
      <c r="G147" s="4"/>
      <c r="H147" s="1"/>
      <c r="I147" s="4">
        <f t="shared" si="4"/>
        <v>0</v>
      </c>
      <c r="J147" s="4">
        <f t="shared" si="5"/>
        <v>0</v>
      </c>
    </row>
    <row r="148" spans="1:10" x14ac:dyDescent="0.25">
      <c r="A148" s="3"/>
      <c r="G148" s="4"/>
      <c r="H148" s="1"/>
      <c r="I148" s="4">
        <f t="shared" si="4"/>
        <v>0</v>
      </c>
      <c r="J148" s="4">
        <f t="shared" si="5"/>
        <v>0</v>
      </c>
    </row>
    <row r="149" spans="1:10" x14ac:dyDescent="0.25">
      <c r="A149" s="3"/>
      <c r="G149" s="4"/>
      <c r="H149" s="1"/>
      <c r="I149" s="4">
        <f t="shared" si="4"/>
        <v>0</v>
      </c>
      <c r="J149" s="4">
        <f t="shared" si="5"/>
        <v>0</v>
      </c>
    </row>
    <row r="150" spans="1:10" x14ac:dyDescent="0.25">
      <c r="A150" s="3"/>
      <c r="G150" s="4"/>
      <c r="H150" s="1"/>
      <c r="I150" s="4">
        <f t="shared" si="4"/>
        <v>0</v>
      </c>
      <c r="J150" s="4">
        <f t="shared" si="5"/>
        <v>0</v>
      </c>
    </row>
    <row r="151" spans="1:10" x14ac:dyDescent="0.25">
      <c r="A151" s="3"/>
      <c r="G151" s="4"/>
      <c r="H151" s="1"/>
      <c r="I151" s="4">
        <f t="shared" si="4"/>
        <v>0</v>
      </c>
      <c r="J151" s="4">
        <f t="shared" si="5"/>
        <v>0</v>
      </c>
    </row>
    <row r="152" spans="1:10" x14ac:dyDescent="0.25">
      <c r="A152" s="3"/>
      <c r="G152" s="4"/>
      <c r="H152" s="1"/>
      <c r="I152" s="4">
        <f t="shared" si="4"/>
        <v>0</v>
      </c>
      <c r="J152" s="4">
        <f t="shared" si="5"/>
        <v>0</v>
      </c>
    </row>
    <row r="153" spans="1:10" x14ac:dyDescent="0.25">
      <c r="A153" s="3"/>
      <c r="G153" s="4"/>
      <c r="H153" s="1"/>
      <c r="I153" s="4">
        <f t="shared" si="4"/>
        <v>0</v>
      </c>
      <c r="J153" s="4">
        <f t="shared" si="5"/>
        <v>0</v>
      </c>
    </row>
    <row r="154" spans="1:10" x14ac:dyDescent="0.25">
      <c r="A154" s="3"/>
      <c r="G154" s="4"/>
      <c r="H154" s="1"/>
      <c r="I154" s="4">
        <f t="shared" si="4"/>
        <v>0</v>
      </c>
      <c r="J154" s="4">
        <f t="shared" si="5"/>
        <v>0</v>
      </c>
    </row>
    <row r="155" spans="1:10" x14ac:dyDescent="0.25">
      <c r="A155" s="3"/>
      <c r="G155" s="4"/>
      <c r="H155" s="1"/>
      <c r="I155" s="4">
        <f t="shared" si="4"/>
        <v>0</v>
      </c>
      <c r="J155" s="4">
        <f t="shared" si="5"/>
        <v>0</v>
      </c>
    </row>
    <row r="156" spans="1:10" x14ac:dyDescent="0.25">
      <c r="A156" s="3"/>
      <c r="G156" s="4"/>
      <c r="H156" s="1"/>
      <c r="I156" s="4">
        <f t="shared" si="4"/>
        <v>0</v>
      </c>
      <c r="J156" s="4">
        <f t="shared" si="5"/>
        <v>0</v>
      </c>
    </row>
    <row r="157" spans="1:10" x14ac:dyDescent="0.25">
      <c r="A157" s="3"/>
      <c r="G157" s="4"/>
      <c r="H157" s="1"/>
      <c r="I157" s="4">
        <f t="shared" si="4"/>
        <v>0</v>
      </c>
      <c r="J157" s="4">
        <f t="shared" si="5"/>
        <v>0</v>
      </c>
    </row>
    <row r="158" spans="1:10" x14ac:dyDescent="0.25">
      <c r="A158" s="3"/>
      <c r="G158" s="4"/>
      <c r="H158" s="1"/>
      <c r="I158" s="4">
        <f t="shared" si="4"/>
        <v>0</v>
      </c>
      <c r="J158" s="4">
        <f t="shared" si="5"/>
        <v>0</v>
      </c>
    </row>
    <row r="159" spans="1:10" x14ac:dyDescent="0.25">
      <c r="A159" s="3"/>
      <c r="G159" s="4"/>
      <c r="H159" s="1"/>
      <c r="I159" s="4">
        <f t="shared" si="4"/>
        <v>0</v>
      </c>
      <c r="J159" s="4">
        <f t="shared" si="5"/>
        <v>0</v>
      </c>
    </row>
    <row r="160" spans="1:10" x14ac:dyDescent="0.25">
      <c r="A160" s="3"/>
      <c r="G160" s="4"/>
      <c r="H160" s="1"/>
      <c r="I160" s="4">
        <f t="shared" si="4"/>
        <v>0</v>
      </c>
      <c r="J160" s="4">
        <f t="shared" si="5"/>
        <v>0</v>
      </c>
    </row>
    <row r="161" spans="1:10" x14ac:dyDescent="0.25">
      <c r="A161" s="3"/>
      <c r="G161" s="4"/>
      <c r="H161" s="1"/>
      <c r="I161" s="4">
        <f t="shared" si="4"/>
        <v>0</v>
      </c>
      <c r="J161" s="4">
        <f t="shared" si="5"/>
        <v>0</v>
      </c>
    </row>
    <row r="162" spans="1:10" x14ac:dyDescent="0.25">
      <c r="A162" s="3"/>
      <c r="G162" s="4"/>
      <c r="H162" s="1"/>
      <c r="I162" s="4">
        <f t="shared" si="4"/>
        <v>0</v>
      </c>
      <c r="J162" s="4">
        <f t="shared" si="5"/>
        <v>0</v>
      </c>
    </row>
    <row r="163" spans="1:10" x14ac:dyDescent="0.25">
      <c r="A163" s="3"/>
      <c r="G163" s="4"/>
      <c r="H163" s="1"/>
      <c r="I163" s="4">
        <f t="shared" si="4"/>
        <v>0</v>
      </c>
      <c r="J163" s="4">
        <f t="shared" si="5"/>
        <v>0</v>
      </c>
    </row>
    <row r="164" spans="1:10" x14ac:dyDescent="0.25">
      <c r="A164" s="3"/>
      <c r="G164" s="4"/>
      <c r="H164" s="1"/>
      <c r="I164" s="4">
        <f t="shared" si="4"/>
        <v>0</v>
      </c>
      <c r="J164" s="4">
        <f t="shared" si="5"/>
        <v>0</v>
      </c>
    </row>
    <row r="165" spans="1:10" x14ac:dyDescent="0.25">
      <c r="A165" s="3"/>
      <c r="G165" s="4"/>
      <c r="H165" s="1"/>
      <c r="I165" s="4">
        <f t="shared" si="4"/>
        <v>0</v>
      </c>
      <c r="J165" s="4">
        <f t="shared" si="5"/>
        <v>0</v>
      </c>
    </row>
    <row r="166" spans="1:10" x14ac:dyDescent="0.25">
      <c r="A166" s="3"/>
      <c r="G166" s="4"/>
      <c r="H166" s="1"/>
      <c r="I166" s="4">
        <f t="shared" si="4"/>
        <v>0</v>
      </c>
      <c r="J166" s="4">
        <f t="shared" si="5"/>
        <v>0</v>
      </c>
    </row>
    <row r="167" spans="1:10" x14ac:dyDescent="0.25">
      <c r="A167" s="3"/>
      <c r="G167" s="4"/>
      <c r="H167" s="1"/>
      <c r="I167" s="4">
        <f t="shared" si="4"/>
        <v>0</v>
      </c>
      <c r="J167" s="4">
        <f t="shared" si="5"/>
        <v>0</v>
      </c>
    </row>
    <row r="168" spans="1:10" x14ac:dyDescent="0.25">
      <c r="A168" s="3"/>
      <c r="G168" s="4"/>
      <c r="H168" s="1"/>
      <c r="I168" s="4">
        <f t="shared" si="4"/>
        <v>0</v>
      </c>
      <c r="J168" s="4">
        <f t="shared" si="5"/>
        <v>0</v>
      </c>
    </row>
    <row r="169" spans="1:10" x14ac:dyDescent="0.25">
      <c r="A169" s="3"/>
      <c r="G169" s="4"/>
      <c r="H169" s="1"/>
      <c r="I169" s="4">
        <f t="shared" si="4"/>
        <v>0</v>
      </c>
      <c r="J169" s="4">
        <f t="shared" si="5"/>
        <v>0</v>
      </c>
    </row>
    <row r="170" spans="1:10" x14ac:dyDescent="0.25">
      <c r="A170" s="3"/>
      <c r="G170" s="4"/>
      <c r="H170" s="1"/>
      <c r="I170" s="4">
        <f t="shared" si="4"/>
        <v>0</v>
      </c>
      <c r="J170" s="4">
        <f t="shared" si="5"/>
        <v>0</v>
      </c>
    </row>
    <row r="171" spans="1:10" x14ac:dyDescent="0.25">
      <c r="A171" s="3"/>
      <c r="G171" s="4"/>
      <c r="H171" s="1"/>
      <c r="I171" s="4">
        <f t="shared" si="4"/>
        <v>0</v>
      </c>
      <c r="J171" s="4">
        <f t="shared" si="5"/>
        <v>0</v>
      </c>
    </row>
    <row r="172" spans="1:10" x14ac:dyDescent="0.25">
      <c r="A172" s="3"/>
      <c r="G172" s="4"/>
      <c r="H172" s="1"/>
      <c r="I172" s="4">
        <f t="shared" si="4"/>
        <v>0</v>
      </c>
      <c r="J172" s="4">
        <f t="shared" si="5"/>
        <v>0</v>
      </c>
    </row>
    <row r="173" spans="1:10" x14ac:dyDescent="0.25">
      <c r="A173" s="3"/>
      <c r="G173" s="4"/>
      <c r="H173" s="1"/>
      <c r="I173" s="4">
        <f t="shared" si="4"/>
        <v>0</v>
      </c>
      <c r="J173" s="4">
        <f t="shared" si="5"/>
        <v>0</v>
      </c>
    </row>
    <row r="174" spans="1:10" x14ac:dyDescent="0.25">
      <c r="A174" s="3"/>
      <c r="G174" s="4"/>
      <c r="H174" s="1"/>
      <c r="I174" s="4">
        <f t="shared" si="4"/>
        <v>0</v>
      </c>
      <c r="J174" s="4">
        <f t="shared" si="5"/>
        <v>0</v>
      </c>
    </row>
    <row r="175" spans="1:10" x14ac:dyDescent="0.25">
      <c r="A175" s="3"/>
      <c r="G175" s="4"/>
      <c r="H175" s="1"/>
      <c r="I175" s="4">
        <f t="shared" si="4"/>
        <v>0</v>
      </c>
      <c r="J175" s="4">
        <f t="shared" si="5"/>
        <v>0</v>
      </c>
    </row>
    <row r="176" spans="1:10" x14ac:dyDescent="0.25">
      <c r="A176" s="3"/>
      <c r="G176" s="4"/>
      <c r="H176" s="1"/>
      <c r="I176" s="4">
        <f t="shared" si="4"/>
        <v>0</v>
      </c>
      <c r="J176" s="4">
        <f t="shared" si="5"/>
        <v>0</v>
      </c>
    </row>
    <row r="177" spans="1:10" x14ac:dyDescent="0.25">
      <c r="A177" s="3"/>
      <c r="G177" s="4"/>
      <c r="H177" s="1"/>
      <c r="I177" s="4">
        <f t="shared" si="4"/>
        <v>0</v>
      </c>
      <c r="J177" s="4">
        <f t="shared" si="5"/>
        <v>0</v>
      </c>
    </row>
    <row r="178" spans="1:10" x14ac:dyDescent="0.25">
      <c r="A178" s="3"/>
      <c r="G178" s="4"/>
      <c r="H178" s="1"/>
      <c r="I178" s="4">
        <f t="shared" si="4"/>
        <v>0</v>
      </c>
      <c r="J178" s="4">
        <f t="shared" si="5"/>
        <v>0</v>
      </c>
    </row>
    <row r="179" spans="1:10" x14ac:dyDescent="0.25">
      <c r="A179" s="3"/>
      <c r="G179" s="4"/>
      <c r="H179" s="1"/>
      <c r="I179" s="4">
        <f t="shared" si="4"/>
        <v>0</v>
      </c>
      <c r="J179" s="4">
        <f t="shared" si="5"/>
        <v>0</v>
      </c>
    </row>
    <row r="180" spans="1:10" x14ac:dyDescent="0.25">
      <c r="A180" s="3"/>
      <c r="G180" s="4"/>
      <c r="H180" s="1"/>
      <c r="I180" s="4">
        <f t="shared" si="4"/>
        <v>0</v>
      </c>
      <c r="J180" s="4">
        <f t="shared" si="5"/>
        <v>0</v>
      </c>
    </row>
    <row r="181" spans="1:10" x14ac:dyDescent="0.25">
      <c r="A181" s="3"/>
      <c r="G181" s="4"/>
      <c r="H181" s="1"/>
      <c r="I181" s="4">
        <f t="shared" si="4"/>
        <v>0</v>
      </c>
      <c r="J181" s="4">
        <f t="shared" si="5"/>
        <v>0</v>
      </c>
    </row>
    <row r="182" spans="1:10" x14ac:dyDescent="0.25">
      <c r="A182" s="3"/>
      <c r="G182" s="4"/>
      <c r="H182" s="1"/>
      <c r="I182" s="4">
        <f t="shared" si="4"/>
        <v>0</v>
      </c>
      <c r="J182" s="4">
        <f t="shared" si="5"/>
        <v>0</v>
      </c>
    </row>
    <row r="183" spans="1:10" x14ac:dyDescent="0.25">
      <c r="A183" s="3"/>
      <c r="G183" s="4"/>
      <c r="H183" s="1"/>
      <c r="I183" s="4">
        <f t="shared" si="4"/>
        <v>0</v>
      </c>
      <c r="J183" s="4">
        <f t="shared" si="5"/>
        <v>0</v>
      </c>
    </row>
    <row r="184" spans="1:10" x14ac:dyDescent="0.25">
      <c r="A184" s="3"/>
      <c r="G184" s="4"/>
      <c r="H184" s="1"/>
      <c r="I184" s="4">
        <f t="shared" si="4"/>
        <v>0</v>
      </c>
      <c r="J184" s="4">
        <f t="shared" si="5"/>
        <v>0</v>
      </c>
    </row>
    <row r="185" spans="1:10" x14ac:dyDescent="0.25">
      <c r="A185" s="3"/>
      <c r="G185" s="4"/>
      <c r="H185" s="1"/>
      <c r="I185" s="4">
        <f t="shared" si="4"/>
        <v>0</v>
      </c>
      <c r="J185" s="4">
        <f t="shared" si="5"/>
        <v>0</v>
      </c>
    </row>
    <row r="186" spans="1:10" x14ac:dyDescent="0.25">
      <c r="A186" s="3"/>
      <c r="G186" s="4"/>
      <c r="H186" s="1"/>
      <c r="I186" s="4">
        <f t="shared" si="4"/>
        <v>0</v>
      </c>
      <c r="J186" s="4">
        <f t="shared" si="5"/>
        <v>0</v>
      </c>
    </row>
    <row r="187" spans="1:10" x14ac:dyDescent="0.25">
      <c r="A187" s="3"/>
      <c r="G187" s="4"/>
      <c r="H187" s="1"/>
      <c r="I187" s="4">
        <f t="shared" si="4"/>
        <v>0</v>
      </c>
      <c r="J187" s="4">
        <f t="shared" si="5"/>
        <v>0</v>
      </c>
    </row>
    <row r="188" spans="1:10" x14ac:dyDescent="0.25">
      <c r="A188" s="3"/>
      <c r="G188" s="4"/>
      <c r="H188" s="1"/>
      <c r="I188" s="4">
        <f t="shared" si="4"/>
        <v>0</v>
      </c>
      <c r="J188" s="4">
        <f t="shared" si="5"/>
        <v>0</v>
      </c>
    </row>
    <row r="189" spans="1:10" x14ac:dyDescent="0.25">
      <c r="A189" s="3"/>
      <c r="G189" s="4"/>
      <c r="H189" s="1"/>
      <c r="I189" s="4">
        <f t="shared" si="4"/>
        <v>0</v>
      </c>
      <c r="J189" s="4">
        <f t="shared" si="5"/>
        <v>0</v>
      </c>
    </row>
    <row r="190" spans="1:10" x14ac:dyDescent="0.25">
      <c r="A190" s="3"/>
      <c r="G190" s="4"/>
      <c r="H190" s="1"/>
      <c r="I190" s="4">
        <f t="shared" si="4"/>
        <v>0</v>
      </c>
      <c r="J190" s="4">
        <f t="shared" si="5"/>
        <v>0</v>
      </c>
    </row>
    <row r="191" spans="1:10" x14ac:dyDescent="0.25">
      <c r="A191" s="3"/>
      <c r="G191" s="4"/>
      <c r="H191" s="1"/>
      <c r="I191" s="4">
        <f t="shared" si="4"/>
        <v>0</v>
      </c>
      <c r="J191" s="4">
        <f t="shared" si="5"/>
        <v>0</v>
      </c>
    </row>
    <row r="192" spans="1:10" x14ac:dyDescent="0.25">
      <c r="A192" s="3"/>
      <c r="G192" s="4"/>
      <c r="H192" s="1"/>
      <c r="I192" s="4">
        <f t="shared" si="4"/>
        <v>0</v>
      </c>
      <c r="J192" s="4">
        <f t="shared" si="5"/>
        <v>0</v>
      </c>
    </row>
    <row r="193" spans="1:10" x14ac:dyDescent="0.25">
      <c r="A193" s="3"/>
      <c r="G193" s="4"/>
      <c r="H193" s="1"/>
      <c r="I193" s="4">
        <f t="shared" si="4"/>
        <v>0</v>
      </c>
      <c r="J193" s="4">
        <f t="shared" si="5"/>
        <v>0</v>
      </c>
    </row>
    <row r="194" spans="1:10" x14ac:dyDescent="0.25">
      <c r="A194" s="3"/>
      <c r="G194" s="4"/>
      <c r="H194" s="1"/>
      <c r="I194" s="4">
        <f t="shared" ref="I194:I257" si="6">ROUND(G194*H194,2)</f>
        <v>0</v>
      </c>
      <c r="J194" s="4">
        <f t="shared" ref="J194:J257" si="7">G194+I194</f>
        <v>0</v>
      </c>
    </row>
    <row r="195" spans="1:10" x14ac:dyDescent="0.25">
      <c r="A195" s="3"/>
      <c r="G195" s="4"/>
      <c r="H195" s="1"/>
      <c r="I195" s="4">
        <f t="shared" si="6"/>
        <v>0</v>
      </c>
      <c r="J195" s="4">
        <f t="shared" si="7"/>
        <v>0</v>
      </c>
    </row>
    <row r="196" spans="1:10" x14ac:dyDescent="0.25">
      <c r="A196" s="3"/>
      <c r="G196" s="4"/>
      <c r="H196" s="1"/>
      <c r="I196" s="4">
        <f t="shared" si="6"/>
        <v>0</v>
      </c>
      <c r="J196" s="4">
        <f t="shared" si="7"/>
        <v>0</v>
      </c>
    </row>
    <row r="197" spans="1:10" x14ac:dyDescent="0.25">
      <c r="A197" s="3"/>
      <c r="G197" s="4"/>
      <c r="H197" s="1"/>
      <c r="I197" s="4">
        <f t="shared" si="6"/>
        <v>0</v>
      </c>
      <c r="J197" s="4">
        <f t="shared" si="7"/>
        <v>0</v>
      </c>
    </row>
    <row r="198" spans="1:10" x14ac:dyDescent="0.25">
      <c r="A198" s="3"/>
      <c r="G198" s="4"/>
      <c r="H198" s="1"/>
      <c r="I198" s="4">
        <f t="shared" si="6"/>
        <v>0</v>
      </c>
      <c r="J198" s="4">
        <f t="shared" si="7"/>
        <v>0</v>
      </c>
    </row>
    <row r="199" spans="1:10" x14ac:dyDescent="0.25">
      <c r="A199" s="3"/>
      <c r="G199" s="4"/>
      <c r="H199" s="1"/>
      <c r="I199" s="4">
        <f t="shared" si="6"/>
        <v>0</v>
      </c>
      <c r="J199" s="4">
        <f t="shared" si="7"/>
        <v>0</v>
      </c>
    </row>
    <row r="200" spans="1:10" x14ac:dyDescent="0.25">
      <c r="A200" s="3"/>
      <c r="G200" s="4"/>
      <c r="H200" s="1"/>
      <c r="I200" s="4">
        <f t="shared" si="6"/>
        <v>0</v>
      </c>
      <c r="J200" s="4">
        <f t="shared" si="7"/>
        <v>0</v>
      </c>
    </row>
    <row r="201" spans="1:10" x14ac:dyDescent="0.25">
      <c r="A201" s="3"/>
      <c r="G201" s="4"/>
      <c r="H201" s="1"/>
      <c r="I201" s="4">
        <f t="shared" si="6"/>
        <v>0</v>
      </c>
      <c r="J201" s="4">
        <f t="shared" si="7"/>
        <v>0</v>
      </c>
    </row>
    <row r="202" spans="1:10" x14ac:dyDescent="0.25">
      <c r="A202" s="3"/>
      <c r="G202" s="4"/>
      <c r="H202" s="1"/>
      <c r="I202" s="4">
        <f t="shared" si="6"/>
        <v>0</v>
      </c>
      <c r="J202" s="4">
        <f t="shared" si="7"/>
        <v>0</v>
      </c>
    </row>
    <row r="203" spans="1:10" x14ac:dyDescent="0.25">
      <c r="A203" s="3"/>
      <c r="G203" s="4"/>
      <c r="H203" s="1"/>
      <c r="I203" s="4">
        <f t="shared" si="6"/>
        <v>0</v>
      </c>
      <c r="J203" s="4">
        <f t="shared" si="7"/>
        <v>0</v>
      </c>
    </row>
    <row r="204" spans="1:10" x14ac:dyDescent="0.25">
      <c r="A204" s="3"/>
      <c r="G204" s="4"/>
      <c r="H204" s="1"/>
      <c r="I204" s="4">
        <f t="shared" si="6"/>
        <v>0</v>
      </c>
      <c r="J204" s="4">
        <f t="shared" si="7"/>
        <v>0</v>
      </c>
    </row>
    <row r="205" spans="1:10" x14ac:dyDescent="0.25">
      <c r="A205" s="3"/>
      <c r="G205" s="4"/>
      <c r="H205" s="1"/>
      <c r="I205" s="4">
        <f t="shared" si="6"/>
        <v>0</v>
      </c>
      <c r="J205" s="4">
        <f t="shared" si="7"/>
        <v>0</v>
      </c>
    </row>
    <row r="206" spans="1:10" x14ac:dyDescent="0.25">
      <c r="A206" s="3"/>
      <c r="G206" s="4"/>
      <c r="H206" s="1"/>
      <c r="I206" s="4">
        <f t="shared" si="6"/>
        <v>0</v>
      </c>
      <c r="J206" s="4">
        <f t="shared" si="7"/>
        <v>0</v>
      </c>
    </row>
    <row r="207" spans="1:10" x14ac:dyDescent="0.25">
      <c r="A207" s="3"/>
      <c r="G207" s="4"/>
      <c r="H207" s="1"/>
      <c r="I207" s="4">
        <f t="shared" si="6"/>
        <v>0</v>
      </c>
      <c r="J207" s="4">
        <f t="shared" si="7"/>
        <v>0</v>
      </c>
    </row>
    <row r="208" spans="1:10" x14ac:dyDescent="0.25">
      <c r="A208" s="3"/>
      <c r="G208" s="4"/>
      <c r="H208" s="1"/>
      <c r="I208" s="4">
        <f t="shared" si="6"/>
        <v>0</v>
      </c>
      <c r="J208" s="4">
        <f t="shared" si="7"/>
        <v>0</v>
      </c>
    </row>
    <row r="209" spans="1:10" x14ac:dyDescent="0.25">
      <c r="A209" s="3"/>
      <c r="G209" s="4"/>
      <c r="H209" s="1"/>
      <c r="I209" s="4">
        <f t="shared" si="6"/>
        <v>0</v>
      </c>
      <c r="J209" s="4">
        <f t="shared" si="7"/>
        <v>0</v>
      </c>
    </row>
    <row r="210" spans="1:10" x14ac:dyDescent="0.25">
      <c r="A210" s="3"/>
      <c r="G210" s="4"/>
      <c r="H210" s="1"/>
      <c r="I210" s="4">
        <f t="shared" si="6"/>
        <v>0</v>
      </c>
      <c r="J210" s="4">
        <f t="shared" si="7"/>
        <v>0</v>
      </c>
    </row>
    <row r="211" spans="1:10" x14ac:dyDescent="0.25">
      <c r="A211" s="3"/>
      <c r="G211" s="4"/>
      <c r="H211" s="1"/>
      <c r="I211" s="4">
        <f t="shared" si="6"/>
        <v>0</v>
      </c>
      <c r="J211" s="4">
        <f t="shared" si="7"/>
        <v>0</v>
      </c>
    </row>
    <row r="212" spans="1:10" x14ac:dyDescent="0.25">
      <c r="A212" s="3"/>
      <c r="G212" s="4"/>
      <c r="H212" s="1"/>
      <c r="I212" s="4">
        <f t="shared" si="6"/>
        <v>0</v>
      </c>
      <c r="J212" s="4">
        <f t="shared" si="7"/>
        <v>0</v>
      </c>
    </row>
    <row r="213" spans="1:10" x14ac:dyDescent="0.25">
      <c r="A213" s="3"/>
      <c r="G213" s="4"/>
      <c r="H213" s="1"/>
      <c r="I213" s="4">
        <f t="shared" si="6"/>
        <v>0</v>
      </c>
      <c r="J213" s="4">
        <f t="shared" si="7"/>
        <v>0</v>
      </c>
    </row>
    <row r="214" spans="1:10" x14ac:dyDescent="0.25">
      <c r="A214" s="3"/>
      <c r="G214" s="4"/>
      <c r="H214" s="1"/>
      <c r="I214" s="4">
        <f t="shared" si="6"/>
        <v>0</v>
      </c>
      <c r="J214" s="4">
        <f t="shared" si="7"/>
        <v>0</v>
      </c>
    </row>
    <row r="215" spans="1:10" x14ac:dyDescent="0.25">
      <c r="A215" s="3"/>
      <c r="G215" s="4"/>
      <c r="H215" s="1"/>
      <c r="I215" s="4">
        <f t="shared" si="6"/>
        <v>0</v>
      </c>
      <c r="J215" s="4">
        <f t="shared" si="7"/>
        <v>0</v>
      </c>
    </row>
    <row r="216" spans="1:10" x14ac:dyDescent="0.25">
      <c r="A216" s="3"/>
      <c r="G216" s="4"/>
      <c r="H216" s="1"/>
      <c r="I216" s="4">
        <f t="shared" si="6"/>
        <v>0</v>
      </c>
      <c r="J216" s="4">
        <f t="shared" si="7"/>
        <v>0</v>
      </c>
    </row>
    <row r="217" spans="1:10" x14ac:dyDescent="0.25">
      <c r="A217" s="3"/>
      <c r="G217" s="4"/>
      <c r="H217" s="1"/>
      <c r="I217" s="4">
        <f t="shared" si="6"/>
        <v>0</v>
      </c>
      <c r="J217" s="4">
        <f t="shared" si="7"/>
        <v>0</v>
      </c>
    </row>
    <row r="218" spans="1:10" x14ac:dyDescent="0.25">
      <c r="A218" s="3"/>
      <c r="G218" s="4"/>
      <c r="H218" s="1"/>
      <c r="I218" s="4">
        <f t="shared" si="6"/>
        <v>0</v>
      </c>
      <c r="J218" s="4">
        <f t="shared" si="7"/>
        <v>0</v>
      </c>
    </row>
    <row r="219" spans="1:10" x14ac:dyDescent="0.25">
      <c r="A219" s="3"/>
      <c r="G219" s="4"/>
      <c r="H219" s="1"/>
      <c r="I219" s="4">
        <f t="shared" si="6"/>
        <v>0</v>
      </c>
      <c r="J219" s="4">
        <f t="shared" si="7"/>
        <v>0</v>
      </c>
    </row>
    <row r="220" spans="1:10" x14ac:dyDescent="0.25">
      <c r="A220" s="3"/>
      <c r="G220" s="4"/>
      <c r="H220" s="1"/>
      <c r="I220" s="4">
        <f t="shared" si="6"/>
        <v>0</v>
      </c>
      <c r="J220" s="4">
        <f t="shared" si="7"/>
        <v>0</v>
      </c>
    </row>
    <row r="221" spans="1:10" x14ac:dyDescent="0.25">
      <c r="A221" s="3"/>
      <c r="G221" s="4"/>
      <c r="H221" s="1"/>
      <c r="I221" s="4">
        <f t="shared" si="6"/>
        <v>0</v>
      </c>
      <c r="J221" s="4">
        <f t="shared" si="7"/>
        <v>0</v>
      </c>
    </row>
    <row r="222" spans="1:10" x14ac:dyDescent="0.25">
      <c r="A222" s="3"/>
      <c r="G222" s="4"/>
      <c r="H222" s="1"/>
      <c r="I222" s="4">
        <f t="shared" si="6"/>
        <v>0</v>
      </c>
      <c r="J222" s="4">
        <f t="shared" si="7"/>
        <v>0</v>
      </c>
    </row>
    <row r="223" spans="1:10" x14ac:dyDescent="0.25">
      <c r="A223" s="3"/>
      <c r="G223" s="4"/>
      <c r="H223" s="1"/>
      <c r="I223" s="4">
        <f t="shared" si="6"/>
        <v>0</v>
      </c>
      <c r="J223" s="4">
        <f t="shared" si="7"/>
        <v>0</v>
      </c>
    </row>
    <row r="224" spans="1:10" x14ac:dyDescent="0.25">
      <c r="A224" s="3"/>
      <c r="G224" s="4"/>
      <c r="H224" s="1"/>
      <c r="I224" s="4">
        <f t="shared" si="6"/>
        <v>0</v>
      </c>
      <c r="J224" s="4">
        <f t="shared" si="7"/>
        <v>0</v>
      </c>
    </row>
    <row r="225" spans="1:10" x14ac:dyDescent="0.25">
      <c r="A225" s="3"/>
      <c r="G225" s="4"/>
      <c r="H225" s="1"/>
      <c r="I225" s="4">
        <f t="shared" si="6"/>
        <v>0</v>
      </c>
      <c r="J225" s="4">
        <f t="shared" si="7"/>
        <v>0</v>
      </c>
    </row>
    <row r="226" spans="1:10" x14ac:dyDescent="0.25">
      <c r="A226" s="3"/>
      <c r="G226" s="4"/>
      <c r="H226" s="1"/>
      <c r="I226" s="4">
        <f t="shared" si="6"/>
        <v>0</v>
      </c>
      <c r="J226" s="4">
        <f t="shared" si="7"/>
        <v>0</v>
      </c>
    </row>
    <row r="227" spans="1:10" x14ac:dyDescent="0.25">
      <c r="A227" s="3"/>
      <c r="G227" s="4"/>
      <c r="H227" s="1"/>
      <c r="I227" s="4">
        <f t="shared" si="6"/>
        <v>0</v>
      </c>
      <c r="J227" s="4">
        <f t="shared" si="7"/>
        <v>0</v>
      </c>
    </row>
    <row r="228" spans="1:10" x14ac:dyDescent="0.25">
      <c r="A228" s="3"/>
      <c r="G228" s="4"/>
      <c r="H228" s="1"/>
      <c r="I228" s="4">
        <f t="shared" si="6"/>
        <v>0</v>
      </c>
      <c r="J228" s="4">
        <f t="shared" si="7"/>
        <v>0</v>
      </c>
    </row>
    <row r="229" spans="1:10" x14ac:dyDescent="0.25">
      <c r="A229" s="3"/>
      <c r="G229" s="4"/>
      <c r="H229" s="1"/>
      <c r="I229" s="4">
        <f t="shared" si="6"/>
        <v>0</v>
      </c>
      <c r="J229" s="4">
        <f t="shared" si="7"/>
        <v>0</v>
      </c>
    </row>
    <row r="230" spans="1:10" x14ac:dyDescent="0.25">
      <c r="A230" s="3"/>
      <c r="G230" s="4"/>
      <c r="H230" s="1"/>
      <c r="I230" s="4">
        <f t="shared" si="6"/>
        <v>0</v>
      </c>
      <c r="J230" s="4">
        <f t="shared" si="7"/>
        <v>0</v>
      </c>
    </row>
    <row r="231" spans="1:10" x14ac:dyDescent="0.25">
      <c r="A231" s="3"/>
      <c r="G231" s="4"/>
      <c r="H231" s="1"/>
      <c r="I231" s="4">
        <f t="shared" si="6"/>
        <v>0</v>
      </c>
      <c r="J231" s="4">
        <f t="shared" si="7"/>
        <v>0</v>
      </c>
    </row>
    <row r="232" spans="1:10" x14ac:dyDescent="0.25">
      <c r="A232" s="3"/>
      <c r="G232" s="4"/>
      <c r="H232" s="1"/>
      <c r="I232" s="4">
        <f t="shared" si="6"/>
        <v>0</v>
      </c>
      <c r="J232" s="4">
        <f t="shared" si="7"/>
        <v>0</v>
      </c>
    </row>
    <row r="233" spans="1:10" x14ac:dyDescent="0.25">
      <c r="A233" s="3"/>
      <c r="G233" s="4"/>
      <c r="H233" s="1"/>
      <c r="I233" s="4">
        <f t="shared" si="6"/>
        <v>0</v>
      </c>
      <c r="J233" s="4">
        <f t="shared" si="7"/>
        <v>0</v>
      </c>
    </row>
    <row r="234" spans="1:10" x14ac:dyDescent="0.25">
      <c r="A234" s="3"/>
      <c r="G234" s="4"/>
      <c r="H234" s="1"/>
      <c r="I234" s="4">
        <f t="shared" si="6"/>
        <v>0</v>
      </c>
      <c r="J234" s="4">
        <f t="shared" si="7"/>
        <v>0</v>
      </c>
    </row>
    <row r="235" spans="1:10" x14ac:dyDescent="0.25">
      <c r="A235" s="3"/>
      <c r="G235" s="4"/>
      <c r="H235" s="1"/>
      <c r="I235" s="4">
        <f t="shared" si="6"/>
        <v>0</v>
      </c>
      <c r="J235" s="4">
        <f t="shared" si="7"/>
        <v>0</v>
      </c>
    </row>
    <row r="236" spans="1:10" x14ac:dyDescent="0.25">
      <c r="A236" s="3"/>
      <c r="G236" s="4"/>
      <c r="H236" s="1"/>
      <c r="I236" s="4">
        <f t="shared" si="6"/>
        <v>0</v>
      </c>
      <c r="J236" s="4">
        <f t="shared" si="7"/>
        <v>0</v>
      </c>
    </row>
    <row r="237" spans="1:10" x14ac:dyDescent="0.25">
      <c r="A237" s="3"/>
      <c r="G237" s="4"/>
      <c r="H237" s="1"/>
      <c r="I237" s="4">
        <f t="shared" si="6"/>
        <v>0</v>
      </c>
      <c r="J237" s="4">
        <f t="shared" si="7"/>
        <v>0</v>
      </c>
    </row>
    <row r="238" spans="1:10" x14ac:dyDescent="0.25">
      <c r="A238" s="3"/>
      <c r="G238" s="4"/>
      <c r="H238" s="1"/>
      <c r="I238" s="4">
        <f t="shared" si="6"/>
        <v>0</v>
      </c>
      <c r="J238" s="4">
        <f t="shared" si="7"/>
        <v>0</v>
      </c>
    </row>
    <row r="239" spans="1:10" x14ac:dyDescent="0.25">
      <c r="A239" s="3"/>
      <c r="G239" s="4"/>
      <c r="H239" s="1"/>
      <c r="I239" s="4">
        <f t="shared" si="6"/>
        <v>0</v>
      </c>
      <c r="J239" s="4">
        <f t="shared" si="7"/>
        <v>0</v>
      </c>
    </row>
    <row r="240" spans="1:10" x14ac:dyDescent="0.25">
      <c r="A240" s="3"/>
      <c r="G240" s="4"/>
      <c r="H240" s="1"/>
      <c r="I240" s="4">
        <f t="shared" si="6"/>
        <v>0</v>
      </c>
      <c r="J240" s="4">
        <f t="shared" si="7"/>
        <v>0</v>
      </c>
    </row>
    <row r="241" spans="1:10" x14ac:dyDescent="0.25">
      <c r="A241" s="3"/>
      <c r="G241" s="4"/>
      <c r="H241" s="1"/>
      <c r="I241" s="4">
        <f t="shared" si="6"/>
        <v>0</v>
      </c>
      <c r="J241" s="4">
        <f t="shared" si="7"/>
        <v>0</v>
      </c>
    </row>
    <row r="242" spans="1:10" x14ac:dyDescent="0.25">
      <c r="A242" s="3"/>
      <c r="G242" s="4"/>
      <c r="H242" s="1"/>
      <c r="I242" s="4">
        <f t="shared" si="6"/>
        <v>0</v>
      </c>
      <c r="J242" s="4">
        <f t="shared" si="7"/>
        <v>0</v>
      </c>
    </row>
    <row r="243" spans="1:10" x14ac:dyDescent="0.25">
      <c r="A243" s="3"/>
      <c r="G243" s="4"/>
      <c r="H243" s="1"/>
      <c r="I243" s="4">
        <f t="shared" si="6"/>
        <v>0</v>
      </c>
      <c r="J243" s="4">
        <f t="shared" si="7"/>
        <v>0</v>
      </c>
    </row>
    <row r="244" spans="1:10" x14ac:dyDescent="0.25">
      <c r="A244" s="3"/>
      <c r="G244" s="4"/>
      <c r="H244" s="1"/>
      <c r="I244" s="4">
        <f t="shared" si="6"/>
        <v>0</v>
      </c>
      <c r="J244" s="4">
        <f t="shared" si="7"/>
        <v>0</v>
      </c>
    </row>
    <row r="245" spans="1:10" x14ac:dyDescent="0.25">
      <c r="A245" s="3"/>
      <c r="G245" s="4"/>
      <c r="H245" s="1"/>
      <c r="I245" s="4">
        <f t="shared" si="6"/>
        <v>0</v>
      </c>
      <c r="J245" s="4">
        <f t="shared" si="7"/>
        <v>0</v>
      </c>
    </row>
    <row r="246" spans="1:10" x14ac:dyDescent="0.25">
      <c r="A246" s="3"/>
      <c r="G246" s="4"/>
      <c r="H246" s="1"/>
      <c r="I246" s="4">
        <f t="shared" si="6"/>
        <v>0</v>
      </c>
      <c r="J246" s="4">
        <f t="shared" si="7"/>
        <v>0</v>
      </c>
    </row>
    <row r="247" spans="1:10" x14ac:dyDescent="0.25">
      <c r="A247" s="3"/>
      <c r="G247" s="4"/>
      <c r="H247" s="1"/>
      <c r="I247" s="4">
        <f t="shared" si="6"/>
        <v>0</v>
      </c>
      <c r="J247" s="4">
        <f t="shared" si="7"/>
        <v>0</v>
      </c>
    </row>
    <row r="248" spans="1:10" x14ac:dyDescent="0.25">
      <c r="A248" s="3"/>
      <c r="G248" s="4"/>
      <c r="H248" s="1"/>
      <c r="I248" s="4">
        <f t="shared" si="6"/>
        <v>0</v>
      </c>
      <c r="J248" s="4">
        <f t="shared" si="7"/>
        <v>0</v>
      </c>
    </row>
    <row r="249" spans="1:10" x14ac:dyDescent="0.25">
      <c r="A249" s="3"/>
      <c r="G249" s="4"/>
      <c r="H249" s="1"/>
      <c r="I249" s="4">
        <f t="shared" si="6"/>
        <v>0</v>
      </c>
      <c r="J249" s="4">
        <f t="shared" si="7"/>
        <v>0</v>
      </c>
    </row>
    <row r="250" spans="1:10" x14ac:dyDescent="0.25">
      <c r="A250" s="3"/>
      <c r="G250" s="4"/>
      <c r="H250" s="1"/>
      <c r="I250" s="4">
        <f t="shared" si="6"/>
        <v>0</v>
      </c>
      <c r="J250" s="4">
        <f t="shared" si="7"/>
        <v>0</v>
      </c>
    </row>
    <row r="251" spans="1:10" x14ac:dyDescent="0.25">
      <c r="A251" s="3"/>
      <c r="G251" s="4"/>
      <c r="H251" s="1"/>
      <c r="I251" s="4">
        <f t="shared" si="6"/>
        <v>0</v>
      </c>
      <c r="J251" s="4">
        <f t="shared" si="7"/>
        <v>0</v>
      </c>
    </row>
    <row r="252" spans="1:10" x14ac:dyDescent="0.25">
      <c r="A252" s="3"/>
      <c r="G252" s="4"/>
      <c r="H252" s="1"/>
      <c r="I252" s="4">
        <f t="shared" si="6"/>
        <v>0</v>
      </c>
      <c r="J252" s="4">
        <f t="shared" si="7"/>
        <v>0</v>
      </c>
    </row>
    <row r="253" spans="1:10" x14ac:dyDescent="0.25">
      <c r="A253" s="3"/>
      <c r="G253" s="4"/>
      <c r="H253" s="1"/>
      <c r="I253" s="4">
        <f t="shared" si="6"/>
        <v>0</v>
      </c>
      <c r="J253" s="4">
        <f t="shared" si="7"/>
        <v>0</v>
      </c>
    </row>
    <row r="254" spans="1:10" x14ac:dyDescent="0.25">
      <c r="A254" s="3"/>
      <c r="G254" s="4"/>
      <c r="H254" s="1"/>
      <c r="I254" s="4">
        <f t="shared" si="6"/>
        <v>0</v>
      </c>
      <c r="J254" s="4">
        <f t="shared" si="7"/>
        <v>0</v>
      </c>
    </row>
    <row r="255" spans="1:10" x14ac:dyDescent="0.25">
      <c r="A255" s="3"/>
      <c r="G255" s="4"/>
      <c r="H255" s="1"/>
      <c r="I255" s="4">
        <f t="shared" si="6"/>
        <v>0</v>
      </c>
      <c r="J255" s="4">
        <f t="shared" si="7"/>
        <v>0</v>
      </c>
    </row>
    <row r="256" spans="1:10" x14ac:dyDescent="0.25">
      <c r="A256" s="3"/>
      <c r="G256" s="4"/>
      <c r="H256" s="1"/>
      <c r="I256" s="4">
        <f t="shared" si="6"/>
        <v>0</v>
      </c>
      <c r="J256" s="4">
        <f t="shared" si="7"/>
        <v>0</v>
      </c>
    </row>
    <row r="257" spans="1:10" x14ac:dyDescent="0.25">
      <c r="A257" s="3"/>
      <c r="G257" s="4"/>
      <c r="H257" s="1"/>
      <c r="I257" s="4">
        <f t="shared" si="6"/>
        <v>0</v>
      </c>
      <c r="J257" s="4">
        <f t="shared" si="7"/>
        <v>0</v>
      </c>
    </row>
    <row r="258" spans="1:10" x14ac:dyDescent="0.25">
      <c r="A258" s="3"/>
      <c r="G258" s="4"/>
      <c r="H258" s="1"/>
      <c r="I258" s="4">
        <f t="shared" ref="I258:I321" si="8">ROUND(G258*H258,2)</f>
        <v>0</v>
      </c>
      <c r="J258" s="4">
        <f t="shared" ref="J258:J321" si="9">G258+I258</f>
        <v>0</v>
      </c>
    </row>
    <row r="259" spans="1:10" x14ac:dyDescent="0.25">
      <c r="A259" s="3"/>
      <c r="G259" s="4"/>
      <c r="H259" s="1"/>
      <c r="I259" s="4">
        <f t="shared" si="8"/>
        <v>0</v>
      </c>
      <c r="J259" s="4">
        <f t="shared" si="9"/>
        <v>0</v>
      </c>
    </row>
    <row r="260" spans="1:10" x14ac:dyDescent="0.25">
      <c r="A260" s="3"/>
      <c r="G260" s="4"/>
      <c r="H260" s="1"/>
      <c r="I260" s="4">
        <f t="shared" si="8"/>
        <v>0</v>
      </c>
      <c r="J260" s="4">
        <f t="shared" si="9"/>
        <v>0</v>
      </c>
    </row>
    <row r="261" spans="1:10" x14ac:dyDescent="0.25">
      <c r="A261" s="3"/>
      <c r="G261" s="4"/>
      <c r="H261" s="1"/>
      <c r="I261" s="4">
        <f t="shared" si="8"/>
        <v>0</v>
      </c>
      <c r="J261" s="4">
        <f t="shared" si="9"/>
        <v>0</v>
      </c>
    </row>
    <row r="262" spans="1:10" x14ac:dyDescent="0.25">
      <c r="A262" s="3"/>
      <c r="G262" s="4"/>
      <c r="H262" s="1"/>
      <c r="I262" s="4">
        <f t="shared" si="8"/>
        <v>0</v>
      </c>
      <c r="J262" s="4">
        <f t="shared" si="9"/>
        <v>0</v>
      </c>
    </row>
    <row r="263" spans="1:10" x14ac:dyDescent="0.25">
      <c r="A263" s="3"/>
      <c r="G263" s="4"/>
      <c r="H263" s="1"/>
      <c r="I263" s="4">
        <f t="shared" si="8"/>
        <v>0</v>
      </c>
      <c r="J263" s="4">
        <f t="shared" si="9"/>
        <v>0</v>
      </c>
    </row>
    <row r="264" spans="1:10" x14ac:dyDescent="0.25">
      <c r="A264" s="3"/>
      <c r="G264" s="4"/>
      <c r="H264" s="1"/>
      <c r="I264" s="4">
        <f t="shared" si="8"/>
        <v>0</v>
      </c>
      <c r="J264" s="4">
        <f t="shared" si="9"/>
        <v>0</v>
      </c>
    </row>
    <row r="265" spans="1:10" x14ac:dyDescent="0.25">
      <c r="A265" s="3"/>
      <c r="G265" s="4"/>
      <c r="H265" s="1"/>
      <c r="I265" s="4">
        <f t="shared" si="8"/>
        <v>0</v>
      </c>
      <c r="J265" s="4">
        <f t="shared" si="9"/>
        <v>0</v>
      </c>
    </row>
    <row r="266" spans="1:10" x14ac:dyDescent="0.25">
      <c r="A266" s="3"/>
      <c r="G266" s="4"/>
      <c r="H266" s="1"/>
      <c r="I266" s="4">
        <f t="shared" si="8"/>
        <v>0</v>
      </c>
      <c r="J266" s="4">
        <f t="shared" si="9"/>
        <v>0</v>
      </c>
    </row>
    <row r="267" spans="1:10" x14ac:dyDescent="0.25">
      <c r="A267" s="3"/>
      <c r="G267" s="4"/>
      <c r="H267" s="1"/>
      <c r="I267" s="4">
        <f t="shared" si="8"/>
        <v>0</v>
      </c>
      <c r="J267" s="4">
        <f t="shared" si="9"/>
        <v>0</v>
      </c>
    </row>
    <row r="268" spans="1:10" x14ac:dyDescent="0.25">
      <c r="A268" s="3"/>
      <c r="G268" s="4"/>
      <c r="H268" s="1"/>
      <c r="I268" s="4">
        <f t="shared" si="8"/>
        <v>0</v>
      </c>
      <c r="J268" s="4">
        <f t="shared" si="9"/>
        <v>0</v>
      </c>
    </row>
    <row r="269" spans="1:10" x14ac:dyDescent="0.25">
      <c r="A269" s="3"/>
      <c r="G269" s="4"/>
      <c r="H269" s="1"/>
      <c r="I269" s="4">
        <f t="shared" si="8"/>
        <v>0</v>
      </c>
      <c r="J269" s="4">
        <f t="shared" si="9"/>
        <v>0</v>
      </c>
    </row>
    <row r="270" spans="1:10" x14ac:dyDescent="0.25">
      <c r="A270" s="3"/>
      <c r="G270" s="4"/>
      <c r="H270" s="1"/>
      <c r="I270" s="4">
        <f t="shared" si="8"/>
        <v>0</v>
      </c>
      <c r="J270" s="4">
        <f t="shared" si="9"/>
        <v>0</v>
      </c>
    </row>
    <row r="271" spans="1:10" x14ac:dyDescent="0.25">
      <c r="A271" s="3"/>
      <c r="G271" s="4"/>
      <c r="H271" s="1"/>
      <c r="I271" s="4">
        <f t="shared" si="8"/>
        <v>0</v>
      </c>
      <c r="J271" s="4">
        <f t="shared" si="9"/>
        <v>0</v>
      </c>
    </row>
    <row r="272" spans="1:10" x14ac:dyDescent="0.25">
      <c r="A272" s="3"/>
      <c r="G272" s="4"/>
      <c r="H272" s="1"/>
      <c r="I272" s="4">
        <f t="shared" si="8"/>
        <v>0</v>
      </c>
      <c r="J272" s="4">
        <f t="shared" si="9"/>
        <v>0</v>
      </c>
    </row>
    <row r="273" spans="1:10" x14ac:dyDescent="0.25">
      <c r="A273" s="3"/>
      <c r="G273" s="4"/>
      <c r="H273" s="1"/>
      <c r="I273" s="4">
        <f t="shared" si="8"/>
        <v>0</v>
      </c>
      <c r="J273" s="4">
        <f t="shared" si="9"/>
        <v>0</v>
      </c>
    </row>
    <row r="274" spans="1:10" x14ac:dyDescent="0.25">
      <c r="A274" s="3"/>
      <c r="G274" s="4"/>
      <c r="H274" s="1"/>
      <c r="I274" s="4">
        <f t="shared" si="8"/>
        <v>0</v>
      </c>
      <c r="J274" s="4">
        <f t="shared" si="9"/>
        <v>0</v>
      </c>
    </row>
    <row r="275" spans="1:10" x14ac:dyDescent="0.25">
      <c r="A275" s="3"/>
      <c r="G275" s="4"/>
      <c r="H275" s="1"/>
      <c r="I275" s="4">
        <f t="shared" si="8"/>
        <v>0</v>
      </c>
      <c r="J275" s="4">
        <f t="shared" si="9"/>
        <v>0</v>
      </c>
    </row>
    <row r="276" spans="1:10" x14ac:dyDescent="0.25">
      <c r="A276" s="3"/>
      <c r="G276" s="4"/>
      <c r="H276" s="1"/>
      <c r="I276" s="4">
        <f t="shared" si="8"/>
        <v>0</v>
      </c>
      <c r="J276" s="4">
        <f t="shared" si="9"/>
        <v>0</v>
      </c>
    </row>
    <row r="277" spans="1:10" x14ac:dyDescent="0.25">
      <c r="A277" s="3"/>
      <c r="G277" s="4"/>
      <c r="H277" s="1"/>
      <c r="I277" s="4">
        <f t="shared" si="8"/>
        <v>0</v>
      </c>
      <c r="J277" s="4">
        <f t="shared" si="9"/>
        <v>0</v>
      </c>
    </row>
    <row r="278" spans="1:10" x14ac:dyDescent="0.25">
      <c r="A278" s="3"/>
      <c r="G278" s="4"/>
      <c r="H278" s="1"/>
      <c r="I278" s="4">
        <f t="shared" si="8"/>
        <v>0</v>
      </c>
      <c r="J278" s="4">
        <f t="shared" si="9"/>
        <v>0</v>
      </c>
    </row>
    <row r="279" spans="1:10" x14ac:dyDescent="0.25">
      <c r="A279" s="3"/>
      <c r="G279" s="4"/>
      <c r="H279" s="1"/>
      <c r="I279" s="4">
        <f t="shared" si="8"/>
        <v>0</v>
      </c>
      <c r="J279" s="4">
        <f t="shared" si="9"/>
        <v>0</v>
      </c>
    </row>
    <row r="280" spans="1:10" x14ac:dyDescent="0.25">
      <c r="A280" s="3"/>
      <c r="G280" s="4"/>
      <c r="H280" s="1"/>
      <c r="I280" s="4">
        <f t="shared" si="8"/>
        <v>0</v>
      </c>
      <c r="J280" s="4">
        <f t="shared" si="9"/>
        <v>0</v>
      </c>
    </row>
    <row r="281" spans="1:10" x14ac:dyDescent="0.25">
      <c r="A281" s="3"/>
      <c r="G281" s="4"/>
      <c r="H281" s="1"/>
      <c r="I281" s="4">
        <f t="shared" si="8"/>
        <v>0</v>
      </c>
      <c r="J281" s="4">
        <f t="shared" si="9"/>
        <v>0</v>
      </c>
    </row>
    <row r="282" spans="1:10" x14ac:dyDescent="0.25">
      <c r="A282" s="3"/>
      <c r="G282" s="4"/>
      <c r="H282" s="1"/>
      <c r="I282" s="4">
        <f t="shared" si="8"/>
        <v>0</v>
      </c>
      <c r="J282" s="4">
        <f t="shared" si="9"/>
        <v>0</v>
      </c>
    </row>
    <row r="283" spans="1:10" x14ac:dyDescent="0.25">
      <c r="A283" s="3"/>
      <c r="G283" s="4"/>
      <c r="H283" s="1"/>
      <c r="I283" s="4">
        <f t="shared" si="8"/>
        <v>0</v>
      </c>
      <c r="J283" s="4">
        <f t="shared" si="9"/>
        <v>0</v>
      </c>
    </row>
    <row r="284" spans="1:10" x14ac:dyDescent="0.25">
      <c r="A284" s="3"/>
      <c r="G284" s="4"/>
      <c r="H284" s="1"/>
      <c r="I284" s="4">
        <f t="shared" si="8"/>
        <v>0</v>
      </c>
      <c r="J284" s="4">
        <f t="shared" si="9"/>
        <v>0</v>
      </c>
    </row>
    <row r="285" spans="1:10" x14ac:dyDescent="0.25">
      <c r="A285" s="3"/>
      <c r="G285" s="4"/>
      <c r="H285" s="1"/>
      <c r="I285" s="4">
        <f t="shared" si="8"/>
        <v>0</v>
      </c>
      <c r="J285" s="4">
        <f t="shared" si="9"/>
        <v>0</v>
      </c>
    </row>
    <row r="286" spans="1:10" x14ac:dyDescent="0.25">
      <c r="A286" s="3"/>
      <c r="G286" s="4"/>
      <c r="H286" s="1"/>
      <c r="I286" s="4">
        <f t="shared" si="8"/>
        <v>0</v>
      </c>
      <c r="J286" s="4">
        <f t="shared" si="9"/>
        <v>0</v>
      </c>
    </row>
    <row r="287" spans="1:10" x14ac:dyDescent="0.25">
      <c r="A287" s="3"/>
      <c r="G287" s="4"/>
      <c r="H287" s="1"/>
      <c r="I287" s="4">
        <f t="shared" si="8"/>
        <v>0</v>
      </c>
      <c r="J287" s="4">
        <f t="shared" si="9"/>
        <v>0</v>
      </c>
    </row>
    <row r="288" spans="1:10" x14ac:dyDescent="0.25">
      <c r="A288" s="3"/>
      <c r="G288" s="4"/>
      <c r="H288" s="1"/>
      <c r="I288" s="4">
        <f t="shared" si="8"/>
        <v>0</v>
      </c>
      <c r="J288" s="4">
        <f t="shared" si="9"/>
        <v>0</v>
      </c>
    </row>
    <row r="289" spans="1:10" x14ac:dyDescent="0.25">
      <c r="A289" s="3"/>
      <c r="G289" s="4"/>
      <c r="H289" s="1"/>
      <c r="I289" s="4">
        <f t="shared" si="8"/>
        <v>0</v>
      </c>
      <c r="J289" s="4">
        <f t="shared" si="9"/>
        <v>0</v>
      </c>
    </row>
    <row r="290" spans="1:10" x14ac:dyDescent="0.25">
      <c r="A290" s="3"/>
      <c r="G290" s="4"/>
      <c r="H290" s="1"/>
      <c r="I290" s="4">
        <f t="shared" si="8"/>
        <v>0</v>
      </c>
      <c r="J290" s="4">
        <f t="shared" si="9"/>
        <v>0</v>
      </c>
    </row>
    <row r="291" spans="1:10" x14ac:dyDescent="0.25">
      <c r="A291" s="3"/>
      <c r="G291" s="4"/>
      <c r="H291" s="1"/>
      <c r="I291" s="4">
        <f t="shared" si="8"/>
        <v>0</v>
      </c>
      <c r="J291" s="4">
        <f t="shared" si="9"/>
        <v>0</v>
      </c>
    </row>
    <row r="292" spans="1:10" x14ac:dyDescent="0.25">
      <c r="A292" s="3"/>
      <c r="G292" s="4"/>
      <c r="H292" s="1"/>
      <c r="I292" s="4">
        <f t="shared" si="8"/>
        <v>0</v>
      </c>
      <c r="J292" s="4">
        <f t="shared" si="9"/>
        <v>0</v>
      </c>
    </row>
    <row r="293" spans="1:10" x14ac:dyDescent="0.25">
      <c r="A293" s="3"/>
      <c r="G293" s="4"/>
      <c r="H293" s="1"/>
      <c r="I293" s="4">
        <f t="shared" si="8"/>
        <v>0</v>
      </c>
      <c r="J293" s="4">
        <f t="shared" si="9"/>
        <v>0</v>
      </c>
    </row>
    <row r="294" spans="1:10" x14ac:dyDescent="0.25">
      <c r="A294" s="3"/>
      <c r="G294" s="4"/>
      <c r="H294" s="1"/>
      <c r="I294" s="4">
        <f t="shared" si="8"/>
        <v>0</v>
      </c>
      <c r="J294" s="4">
        <f t="shared" si="9"/>
        <v>0</v>
      </c>
    </row>
    <row r="295" spans="1:10" x14ac:dyDescent="0.25">
      <c r="A295" s="3"/>
      <c r="G295" s="4"/>
      <c r="H295" s="1"/>
      <c r="I295" s="4">
        <f t="shared" si="8"/>
        <v>0</v>
      </c>
      <c r="J295" s="4">
        <f t="shared" si="9"/>
        <v>0</v>
      </c>
    </row>
    <row r="296" spans="1:10" x14ac:dyDescent="0.25">
      <c r="A296" s="3"/>
      <c r="G296" s="4"/>
      <c r="H296" s="1"/>
      <c r="I296" s="4">
        <f t="shared" si="8"/>
        <v>0</v>
      </c>
      <c r="J296" s="4">
        <f t="shared" si="9"/>
        <v>0</v>
      </c>
    </row>
    <row r="297" spans="1:10" x14ac:dyDescent="0.25">
      <c r="A297" s="3"/>
      <c r="G297" s="4"/>
      <c r="H297" s="1"/>
      <c r="I297" s="4">
        <f t="shared" si="8"/>
        <v>0</v>
      </c>
      <c r="J297" s="4">
        <f t="shared" si="9"/>
        <v>0</v>
      </c>
    </row>
    <row r="298" spans="1:10" x14ac:dyDescent="0.25">
      <c r="A298" s="3"/>
      <c r="G298" s="4"/>
      <c r="H298" s="1"/>
      <c r="I298" s="4">
        <f t="shared" si="8"/>
        <v>0</v>
      </c>
      <c r="J298" s="4">
        <f t="shared" si="9"/>
        <v>0</v>
      </c>
    </row>
    <row r="299" spans="1:10" x14ac:dyDescent="0.25">
      <c r="A299" s="3"/>
      <c r="G299" s="4"/>
      <c r="H299" s="1"/>
      <c r="I299" s="4">
        <f t="shared" si="8"/>
        <v>0</v>
      </c>
      <c r="J299" s="4">
        <f t="shared" si="9"/>
        <v>0</v>
      </c>
    </row>
    <row r="300" spans="1:10" x14ac:dyDescent="0.25">
      <c r="A300" s="3"/>
      <c r="G300" s="4"/>
      <c r="H300" s="1"/>
      <c r="I300" s="4">
        <f t="shared" si="8"/>
        <v>0</v>
      </c>
      <c r="J300" s="4">
        <f t="shared" si="9"/>
        <v>0</v>
      </c>
    </row>
    <row r="301" spans="1:10" x14ac:dyDescent="0.25">
      <c r="A301" s="3"/>
      <c r="G301" s="4"/>
      <c r="H301" s="1"/>
      <c r="I301" s="4">
        <f t="shared" si="8"/>
        <v>0</v>
      </c>
      <c r="J301" s="4">
        <f t="shared" si="9"/>
        <v>0</v>
      </c>
    </row>
    <row r="302" spans="1:10" x14ac:dyDescent="0.25">
      <c r="A302" s="3"/>
      <c r="G302" s="4"/>
      <c r="H302" s="1"/>
      <c r="I302" s="4">
        <f t="shared" si="8"/>
        <v>0</v>
      </c>
      <c r="J302" s="4">
        <f t="shared" si="9"/>
        <v>0</v>
      </c>
    </row>
    <row r="303" spans="1:10" x14ac:dyDescent="0.25">
      <c r="A303" s="3"/>
      <c r="G303" s="4"/>
      <c r="H303" s="1"/>
      <c r="I303" s="4">
        <f t="shared" si="8"/>
        <v>0</v>
      </c>
      <c r="J303" s="4">
        <f t="shared" si="9"/>
        <v>0</v>
      </c>
    </row>
    <row r="304" spans="1:10" x14ac:dyDescent="0.25">
      <c r="A304" s="3"/>
      <c r="G304" s="4"/>
      <c r="H304" s="1"/>
      <c r="I304" s="4">
        <f t="shared" si="8"/>
        <v>0</v>
      </c>
      <c r="J304" s="4">
        <f t="shared" si="9"/>
        <v>0</v>
      </c>
    </row>
    <row r="305" spans="1:10" x14ac:dyDescent="0.25">
      <c r="A305" s="3"/>
      <c r="G305" s="4"/>
      <c r="H305" s="1"/>
      <c r="I305" s="4">
        <f t="shared" si="8"/>
        <v>0</v>
      </c>
      <c r="J305" s="4">
        <f t="shared" si="9"/>
        <v>0</v>
      </c>
    </row>
    <row r="306" spans="1:10" x14ac:dyDescent="0.25">
      <c r="A306" s="3"/>
      <c r="G306" s="4"/>
      <c r="H306" s="1"/>
      <c r="I306" s="4">
        <f t="shared" si="8"/>
        <v>0</v>
      </c>
      <c r="J306" s="4">
        <f t="shared" si="9"/>
        <v>0</v>
      </c>
    </row>
    <row r="307" spans="1:10" x14ac:dyDescent="0.25">
      <c r="A307" s="3"/>
      <c r="G307" s="4"/>
      <c r="H307" s="1"/>
      <c r="I307" s="4">
        <f t="shared" si="8"/>
        <v>0</v>
      </c>
      <c r="J307" s="4">
        <f t="shared" si="9"/>
        <v>0</v>
      </c>
    </row>
    <row r="308" spans="1:10" x14ac:dyDescent="0.25">
      <c r="A308" s="3"/>
      <c r="G308" s="4"/>
      <c r="H308" s="1"/>
      <c r="I308" s="4">
        <f t="shared" si="8"/>
        <v>0</v>
      </c>
      <c r="J308" s="4">
        <f t="shared" si="9"/>
        <v>0</v>
      </c>
    </row>
    <row r="309" spans="1:10" x14ac:dyDescent="0.25">
      <c r="A309" s="3"/>
      <c r="G309" s="4"/>
      <c r="H309" s="1"/>
      <c r="I309" s="4">
        <f t="shared" si="8"/>
        <v>0</v>
      </c>
      <c r="J309" s="4">
        <f t="shared" si="9"/>
        <v>0</v>
      </c>
    </row>
    <row r="310" spans="1:10" x14ac:dyDescent="0.25">
      <c r="A310" s="3"/>
      <c r="G310" s="4"/>
      <c r="H310" s="1"/>
      <c r="I310" s="4">
        <f t="shared" si="8"/>
        <v>0</v>
      </c>
      <c r="J310" s="4">
        <f t="shared" si="9"/>
        <v>0</v>
      </c>
    </row>
    <row r="311" spans="1:10" x14ac:dyDescent="0.25">
      <c r="A311" s="3"/>
      <c r="G311" s="4"/>
      <c r="H311" s="1"/>
      <c r="I311" s="4">
        <f t="shared" si="8"/>
        <v>0</v>
      </c>
      <c r="J311" s="4">
        <f t="shared" si="9"/>
        <v>0</v>
      </c>
    </row>
    <row r="312" spans="1:10" x14ac:dyDescent="0.25">
      <c r="A312" s="3"/>
      <c r="G312" s="4"/>
      <c r="H312" s="1"/>
      <c r="I312" s="4">
        <f t="shared" si="8"/>
        <v>0</v>
      </c>
      <c r="J312" s="4">
        <f t="shared" si="9"/>
        <v>0</v>
      </c>
    </row>
    <row r="313" spans="1:10" x14ac:dyDescent="0.25">
      <c r="A313" s="3"/>
      <c r="G313" s="4"/>
      <c r="H313" s="1"/>
      <c r="I313" s="4">
        <f t="shared" si="8"/>
        <v>0</v>
      </c>
      <c r="J313" s="4">
        <f t="shared" si="9"/>
        <v>0</v>
      </c>
    </row>
    <row r="314" spans="1:10" x14ac:dyDescent="0.25">
      <c r="A314" s="3"/>
      <c r="G314" s="4"/>
      <c r="H314" s="1"/>
      <c r="I314" s="4">
        <f t="shared" si="8"/>
        <v>0</v>
      </c>
      <c r="J314" s="4">
        <f t="shared" si="9"/>
        <v>0</v>
      </c>
    </row>
    <row r="315" spans="1:10" x14ac:dyDescent="0.25">
      <c r="A315" s="3"/>
      <c r="G315" s="4"/>
      <c r="H315" s="1"/>
      <c r="I315" s="4">
        <f t="shared" si="8"/>
        <v>0</v>
      </c>
      <c r="J315" s="4">
        <f t="shared" si="9"/>
        <v>0</v>
      </c>
    </row>
    <row r="316" spans="1:10" x14ac:dyDescent="0.25">
      <c r="A316" s="3"/>
      <c r="G316" s="4"/>
      <c r="H316" s="1"/>
      <c r="I316" s="4">
        <f t="shared" si="8"/>
        <v>0</v>
      </c>
      <c r="J316" s="4">
        <f t="shared" si="9"/>
        <v>0</v>
      </c>
    </row>
    <row r="317" spans="1:10" x14ac:dyDescent="0.25">
      <c r="A317" s="3"/>
      <c r="G317" s="4"/>
      <c r="H317" s="1"/>
      <c r="I317" s="4">
        <f t="shared" si="8"/>
        <v>0</v>
      </c>
      <c r="J317" s="4">
        <f t="shared" si="9"/>
        <v>0</v>
      </c>
    </row>
    <row r="318" spans="1:10" x14ac:dyDescent="0.25">
      <c r="A318" s="3"/>
      <c r="G318" s="4"/>
      <c r="H318" s="1"/>
      <c r="I318" s="4">
        <f t="shared" si="8"/>
        <v>0</v>
      </c>
      <c r="J318" s="4">
        <f t="shared" si="9"/>
        <v>0</v>
      </c>
    </row>
    <row r="319" spans="1:10" x14ac:dyDescent="0.25">
      <c r="A319" s="3"/>
      <c r="G319" s="4"/>
      <c r="H319" s="1"/>
      <c r="I319" s="4">
        <f t="shared" si="8"/>
        <v>0</v>
      </c>
      <c r="J319" s="4">
        <f t="shared" si="9"/>
        <v>0</v>
      </c>
    </row>
    <row r="320" spans="1:10" x14ac:dyDescent="0.25">
      <c r="A320" s="3"/>
      <c r="G320" s="4"/>
      <c r="H320" s="1"/>
      <c r="I320" s="4">
        <f t="shared" si="8"/>
        <v>0</v>
      </c>
      <c r="J320" s="4">
        <f t="shared" si="9"/>
        <v>0</v>
      </c>
    </row>
    <row r="321" spans="1:10" x14ac:dyDescent="0.25">
      <c r="A321" s="3"/>
      <c r="G321" s="4"/>
      <c r="H321" s="1"/>
      <c r="I321" s="4">
        <f t="shared" si="8"/>
        <v>0</v>
      </c>
      <c r="J321" s="4">
        <f t="shared" si="9"/>
        <v>0</v>
      </c>
    </row>
    <row r="322" spans="1:10" x14ac:dyDescent="0.25">
      <c r="A322" s="3"/>
      <c r="G322" s="4"/>
      <c r="H322" s="1"/>
      <c r="I322" s="4">
        <f t="shared" ref="I322:I385" si="10">ROUND(G322*H322,2)</f>
        <v>0</v>
      </c>
      <c r="J322" s="4">
        <f t="shared" ref="J322:J385" si="11">G322+I322</f>
        <v>0</v>
      </c>
    </row>
    <row r="323" spans="1:10" x14ac:dyDescent="0.25">
      <c r="A323" s="3"/>
      <c r="G323" s="4"/>
      <c r="H323" s="1"/>
      <c r="I323" s="4">
        <f t="shared" si="10"/>
        <v>0</v>
      </c>
      <c r="J323" s="4">
        <f t="shared" si="11"/>
        <v>0</v>
      </c>
    </row>
    <row r="324" spans="1:10" x14ac:dyDescent="0.25">
      <c r="A324" s="3"/>
      <c r="G324" s="4"/>
      <c r="H324" s="1"/>
      <c r="I324" s="4">
        <f t="shared" si="10"/>
        <v>0</v>
      </c>
      <c r="J324" s="4">
        <f t="shared" si="11"/>
        <v>0</v>
      </c>
    </row>
    <row r="325" spans="1:10" x14ac:dyDescent="0.25">
      <c r="A325" s="3"/>
      <c r="G325" s="4"/>
      <c r="H325" s="1"/>
      <c r="I325" s="4">
        <f t="shared" si="10"/>
        <v>0</v>
      </c>
      <c r="J325" s="4">
        <f t="shared" si="11"/>
        <v>0</v>
      </c>
    </row>
    <row r="326" spans="1:10" x14ac:dyDescent="0.25">
      <c r="A326" s="3"/>
      <c r="G326" s="4"/>
      <c r="H326" s="1"/>
      <c r="I326" s="4">
        <f t="shared" si="10"/>
        <v>0</v>
      </c>
      <c r="J326" s="4">
        <f t="shared" si="11"/>
        <v>0</v>
      </c>
    </row>
    <row r="327" spans="1:10" x14ac:dyDescent="0.25">
      <c r="A327" s="3"/>
      <c r="G327" s="4"/>
      <c r="H327" s="1"/>
      <c r="I327" s="4">
        <f t="shared" si="10"/>
        <v>0</v>
      </c>
      <c r="J327" s="4">
        <f t="shared" si="11"/>
        <v>0</v>
      </c>
    </row>
    <row r="328" spans="1:10" x14ac:dyDescent="0.25">
      <c r="A328" s="3"/>
      <c r="G328" s="4"/>
      <c r="H328" s="1"/>
      <c r="I328" s="4">
        <f t="shared" si="10"/>
        <v>0</v>
      </c>
      <c r="J328" s="4">
        <f t="shared" si="11"/>
        <v>0</v>
      </c>
    </row>
    <row r="329" spans="1:10" x14ac:dyDescent="0.25">
      <c r="A329" s="3"/>
      <c r="G329" s="4"/>
      <c r="H329" s="1"/>
      <c r="I329" s="4">
        <f t="shared" si="10"/>
        <v>0</v>
      </c>
      <c r="J329" s="4">
        <f t="shared" si="11"/>
        <v>0</v>
      </c>
    </row>
    <row r="330" spans="1:10" x14ac:dyDescent="0.25">
      <c r="A330" s="3"/>
      <c r="G330" s="4"/>
      <c r="H330" s="1"/>
      <c r="I330" s="4">
        <f t="shared" si="10"/>
        <v>0</v>
      </c>
      <c r="J330" s="4">
        <f t="shared" si="11"/>
        <v>0</v>
      </c>
    </row>
    <row r="331" spans="1:10" x14ac:dyDescent="0.25">
      <c r="A331" s="3"/>
      <c r="G331" s="4"/>
      <c r="H331" s="1"/>
      <c r="I331" s="4">
        <f t="shared" si="10"/>
        <v>0</v>
      </c>
      <c r="J331" s="4">
        <f t="shared" si="11"/>
        <v>0</v>
      </c>
    </row>
    <row r="332" spans="1:10" x14ac:dyDescent="0.25">
      <c r="A332" s="3"/>
      <c r="G332" s="4"/>
      <c r="H332" s="1"/>
      <c r="I332" s="4">
        <f t="shared" si="10"/>
        <v>0</v>
      </c>
      <c r="J332" s="4">
        <f t="shared" si="11"/>
        <v>0</v>
      </c>
    </row>
    <row r="333" spans="1:10" x14ac:dyDescent="0.25">
      <c r="A333" s="3"/>
      <c r="G333" s="4"/>
      <c r="H333" s="1"/>
      <c r="I333" s="4">
        <f t="shared" si="10"/>
        <v>0</v>
      </c>
      <c r="J333" s="4">
        <f t="shared" si="11"/>
        <v>0</v>
      </c>
    </row>
    <row r="334" spans="1:10" x14ac:dyDescent="0.25">
      <c r="A334" s="3"/>
      <c r="G334" s="4"/>
      <c r="H334" s="1"/>
      <c r="I334" s="4">
        <f t="shared" si="10"/>
        <v>0</v>
      </c>
      <c r="J334" s="4">
        <f t="shared" si="11"/>
        <v>0</v>
      </c>
    </row>
    <row r="335" spans="1:10" x14ac:dyDescent="0.25">
      <c r="A335" s="3"/>
      <c r="G335" s="4"/>
      <c r="H335" s="1"/>
      <c r="I335" s="4">
        <f t="shared" si="10"/>
        <v>0</v>
      </c>
      <c r="J335" s="4">
        <f t="shared" si="11"/>
        <v>0</v>
      </c>
    </row>
    <row r="336" spans="1:10" x14ac:dyDescent="0.25">
      <c r="A336" s="3"/>
      <c r="G336" s="4"/>
      <c r="H336" s="1"/>
      <c r="I336" s="4">
        <f t="shared" si="10"/>
        <v>0</v>
      </c>
      <c r="J336" s="4">
        <f t="shared" si="11"/>
        <v>0</v>
      </c>
    </row>
    <row r="337" spans="1:10" x14ac:dyDescent="0.25">
      <c r="A337" s="3"/>
      <c r="G337" s="4"/>
      <c r="H337" s="1"/>
      <c r="I337" s="4">
        <f t="shared" si="10"/>
        <v>0</v>
      </c>
      <c r="J337" s="4">
        <f t="shared" si="11"/>
        <v>0</v>
      </c>
    </row>
    <row r="338" spans="1:10" x14ac:dyDescent="0.25">
      <c r="A338" s="3"/>
      <c r="G338" s="4"/>
      <c r="H338" s="1"/>
      <c r="I338" s="4">
        <f t="shared" si="10"/>
        <v>0</v>
      </c>
      <c r="J338" s="4">
        <f t="shared" si="11"/>
        <v>0</v>
      </c>
    </row>
    <row r="339" spans="1:10" x14ac:dyDescent="0.25">
      <c r="A339" s="3"/>
      <c r="G339" s="4"/>
      <c r="H339" s="1"/>
      <c r="I339" s="4">
        <f t="shared" si="10"/>
        <v>0</v>
      </c>
      <c r="J339" s="4">
        <f t="shared" si="11"/>
        <v>0</v>
      </c>
    </row>
    <row r="340" spans="1:10" x14ac:dyDescent="0.25">
      <c r="A340" s="3"/>
      <c r="G340" s="4"/>
      <c r="H340" s="1"/>
      <c r="I340" s="4">
        <f t="shared" si="10"/>
        <v>0</v>
      </c>
      <c r="J340" s="4">
        <f t="shared" si="11"/>
        <v>0</v>
      </c>
    </row>
    <row r="341" spans="1:10" x14ac:dyDescent="0.25">
      <c r="A341" s="3"/>
      <c r="G341" s="4"/>
      <c r="H341" s="1"/>
      <c r="I341" s="4">
        <f t="shared" si="10"/>
        <v>0</v>
      </c>
      <c r="J341" s="4">
        <f t="shared" si="11"/>
        <v>0</v>
      </c>
    </row>
    <row r="342" spans="1:10" x14ac:dyDescent="0.25">
      <c r="A342" s="3"/>
      <c r="G342" s="4"/>
      <c r="H342" s="1"/>
      <c r="I342" s="4">
        <f t="shared" si="10"/>
        <v>0</v>
      </c>
      <c r="J342" s="4">
        <f t="shared" si="11"/>
        <v>0</v>
      </c>
    </row>
    <row r="343" spans="1:10" x14ac:dyDescent="0.25">
      <c r="A343" s="3"/>
      <c r="G343" s="4"/>
      <c r="H343" s="1"/>
      <c r="I343" s="4">
        <f t="shared" si="10"/>
        <v>0</v>
      </c>
      <c r="J343" s="4">
        <f t="shared" si="11"/>
        <v>0</v>
      </c>
    </row>
    <row r="344" spans="1:10" x14ac:dyDescent="0.25">
      <c r="A344" s="3"/>
      <c r="G344" s="4"/>
      <c r="H344" s="1"/>
      <c r="I344" s="4">
        <f t="shared" si="10"/>
        <v>0</v>
      </c>
      <c r="J344" s="4">
        <f t="shared" si="11"/>
        <v>0</v>
      </c>
    </row>
    <row r="345" spans="1:10" x14ac:dyDescent="0.25">
      <c r="A345" s="3"/>
      <c r="G345" s="4"/>
      <c r="H345" s="1"/>
      <c r="I345" s="4">
        <f t="shared" si="10"/>
        <v>0</v>
      </c>
      <c r="J345" s="4">
        <f t="shared" si="11"/>
        <v>0</v>
      </c>
    </row>
    <row r="346" spans="1:10" x14ac:dyDescent="0.25">
      <c r="A346" s="3"/>
      <c r="G346" s="4"/>
      <c r="H346" s="1"/>
      <c r="I346" s="4">
        <f t="shared" si="10"/>
        <v>0</v>
      </c>
      <c r="J346" s="4">
        <f t="shared" si="11"/>
        <v>0</v>
      </c>
    </row>
    <row r="347" spans="1:10" x14ac:dyDescent="0.25">
      <c r="A347" s="3"/>
      <c r="G347" s="4"/>
      <c r="H347" s="1"/>
      <c r="I347" s="4">
        <f t="shared" si="10"/>
        <v>0</v>
      </c>
      <c r="J347" s="4">
        <f t="shared" si="11"/>
        <v>0</v>
      </c>
    </row>
    <row r="348" spans="1:10" x14ac:dyDescent="0.25">
      <c r="A348" s="3"/>
      <c r="G348" s="4"/>
      <c r="H348" s="1"/>
      <c r="I348" s="4">
        <f t="shared" si="10"/>
        <v>0</v>
      </c>
      <c r="J348" s="4">
        <f t="shared" si="11"/>
        <v>0</v>
      </c>
    </row>
    <row r="349" spans="1:10" x14ac:dyDescent="0.25">
      <c r="A349" s="3"/>
      <c r="G349" s="4"/>
      <c r="H349" s="1"/>
      <c r="I349" s="4">
        <f t="shared" si="10"/>
        <v>0</v>
      </c>
      <c r="J349" s="4">
        <f t="shared" si="11"/>
        <v>0</v>
      </c>
    </row>
    <row r="350" spans="1:10" x14ac:dyDescent="0.25">
      <c r="A350" s="3"/>
      <c r="G350" s="4"/>
      <c r="H350" s="1"/>
      <c r="I350" s="4">
        <f t="shared" si="10"/>
        <v>0</v>
      </c>
      <c r="J350" s="4">
        <f t="shared" si="11"/>
        <v>0</v>
      </c>
    </row>
    <row r="351" spans="1:10" x14ac:dyDescent="0.25">
      <c r="A351" s="3"/>
      <c r="G351" s="4"/>
      <c r="H351" s="1"/>
      <c r="I351" s="4">
        <f t="shared" si="10"/>
        <v>0</v>
      </c>
      <c r="J351" s="4">
        <f t="shared" si="11"/>
        <v>0</v>
      </c>
    </row>
    <row r="352" spans="1:10" x14ac:dyDescent="0.25">
      <c r="A352" s="3"/>
      <c r="G352" s="4"/>
      <c r="H352" s="1"/>
      <c r="I352" s="4">
        <f t="shared" si="10"/>
        <v>0</v>
      </c>
      <c r="J352" s="4">
        <f t="shared" si="11"/>
        <v>0</v>
      </c>
    </row>
    <row r="353" spans="1:10" x14ac:dyDescent="0.25">
      <c r="A353" s="3"/>
      <c r="G353" s="4"/>
      <c r="H353" s="1"/>
      <c r="I353" s="4">
        <f t="shared" si="10"/>
        <v>0</v>
      </c>
      <c r="J353" s="4">
        <f t="shared" si="11"/>
        <v>0</v>
      </c>
    </row>
    <row r="354" spans="1:10" x14ac:dyDescent="0.25">
      <c r="A354" s="3"/>
      <c r="G354" s="4"/>
      <c r="H354" s="1"/>
      <c r="I354" s="4">
        <f t="shared" si="10"/>
        <v>0</v>
      </c>
      <c r="J354" s="4">
        <f t="shared" si="11"/>
        <v>0</v>
      </c>
    </row>
    <row r="355" spans="1:10" x14ac:dyDescent="0.25">
      <c r="A355" s="3"/>
      <c r="G355" s="4"/>
      <c r="H355" s="1"/>
      <c r="I355" s="4">
        <f t="shared" si="10"/>
        <v>0</v>
      </c>
      <c r="J355" s="4">
        <f t="shared" si="11"/>
        <v>0</v>
      </c>
    </row>
    <row r="356" spans="1:10" x14ac:dyDescent="0.25">
      <c r="A356" s="3"/>
      <c r="G356" s="4"/>
      <c r="H356" s="1"/>
      <c r="I356" s="4">
        <f t="shared" si="10"/>
        <v>0</v>
      </c>
      <c r="J356" s="4">
        <f t="shared" si="11"/>
        <v>0</v>
      </c>
    </row>
    <row r="357" spans="1:10" x14ac:dyDescent="0.25">
      <c r="A357" s="3"/>
      <c r="G357" s="4"/>
      <c r="H357" s="1"/>
      <c r="I357" s="4">
        <f t="shared" si="10"/>
        <v>0</v>
      </c>
      <c r="J357" s="4">
        <f t="shared" si="11"/>
        <v>0</v>
      </c>
    </row>
    <row r="358" spans="1:10" x14ac:dyDescent="0.25">
      <c r="A358" s="3"/>
      <c r="G358" s="4"/>
      <c r="H358" s="1"/>
      <c r="I358" s="4">
        <f t="shared" si="10"/>
        <v>0</v>
      </c>
      <c r="J358" s="4">
        <f t="shared" si="11"/>
        <v>0</v>
      </c>
    </row>
    <row r="359" spans="1:10" x14ac:dyDescent="0.25">
      <c r="A359" s="3"/>
      <c r="G359" s="4"/>
      <c r="H359" s="1"/>
      <c r="I359" s="4">
        <f t="shared" si="10"/>
        <v>0</v>
      </c>
      <c r="J359" s="4">
        <f t="shared" si="11"/>
        <v>0</v>
      </c>
    </row>
    <row r="360" spans="1:10" x14ac:dyDescent="0.25">
      <c r="A360" s="3"/>
      <c r="G360" s="4"/>
      <c r="H360" s="1"/>
      <c r="I360" s="4">
        <f t="shared" si="10"/>
        <v>0</v>
      </c>
      <c r="J360" s="4">
        <f t="shared" si="11"/>
        <v>0</v>
      </c>
    </row>
    <row r="361" spans="1:10" x14ac:dyDescent="0.25">
      <c r="A361" s="3"/>
      <c r="G361" s="4"/>
      <c r="H361" s="1"/>
      <c r="I361" s="4">
        <f t="shared" si="10"/>
        <v>0</v>
      </c>
      <c r="J361" s="4">
        <f t="shared" si="11"/>
        <v>0</v>
      </c>
    </row>
    <row r="362" spans="1:10" x14ac:dyDescent="0.25">
      <c r="A362" s="3"/>
      <c r="G362" s="4"/>
      <c r="H362" s="1"/>
      <c r="I362" s="4">
        <f t="shared" si="10"/>
        <v>0</v>
      </c>
      <c r="J362" s="4">
        <f t="shared" si="11"/>
        <v>0</v>
      </c>
    </row>
    <row r="363" spans="1:10" x14ac:dyDescent="0.25">
      <c r="A363" s="3"/>
      <c r="G363" s="4"/>
      <c r="H363" s="1"/>
      <c r="I363" s="4">
        <f t="shared" si="10"/>
        <v>0</v>
      </c>
      <c r="J363" s="4">
        <f t="shared" si="11"/>
        <v>0</v>
      </c>
    </row>
    <row r="364" spans="1:10" x14ac:dyDescent="0.25">
      <c r="A364" s="3"/>
      <c r="G364" s="4"/>
      <c r="H364" s="1"/>
      <c r="I364" s="4">
        <f t="shared" si="10"/>
        <v>0</v>
      </c>
      <c r="J364" s="4">
        <f t="shared" si="11"/>
        <v>0</v>
      </c>
    </row>
    <row r="365" spans="1:10" x14ac:dyDescent="0.25">
      <c r="A365" s="3"/>
      <c r="G365" s="4"/>
      <c r="H365" s="1"/>
      <c r="I365" s="4">
        <f t="shared" si="10"/>
        <v>0</v>
      </c>
      <c r="J365" s="4">
        <f t="shared" si="11"/>
        <v>0</v>
      </c>
    </row>
    <row r="366" spans="1:10" x14ac:dyDescent="0.25">
      <c r="A366" s="3"/>
      <c r="G366" s="4"/>
      <c r="H366" s="1"/>
      <c r="I366" s="4">
        <f t="shared" si="10"/>
        <v>0</v>
      </c>
      <c r="J366" s="4">
        <f t="shared" si="11"/>
        <v>0</v>
      </c>
    </row>
    <row r="367" spans="1:10" x14ac:dyDescent="0.25">
      <c r="A367" s="3"/>
      <c r="G367" s="4"/>
      <c r="H367" s="1"/>
      <c r="I367" s="4">
        <f t="shared" si="10"/>
        <v>0</v>
      </c>
      <c r="J367" s="4">
        <f t="shared" si="11"/>
        <v>0</v>
      </c>
    </row>
    <row r="368" spans="1:10" x14ac:dyDescent="0.25">
      <c r="A368" s="3"/>
      <c r="G368" s="4"/>
      <c r="H368" s="1"/>
      <c r="I368" s="4">
        <f t="shared" si="10"/>
        <v>0</v>
      </c>
      <c r="J368" s="4">
        <f t="shared" si="11"/>
        <v>0</v>
      </c>
    </row>
    <row r="369" spans="1:10" x14ac:dyDescent="0.25">
      <c r="A369" s="3"/>
      <c r="G369" s="4"/>
      <c r="H369" s="1"/>
      <c r="I369" s="4">
        <f t="shared" si="10"/>
        <v>0</v>
      </c>
      <c r="J369" s="4">
        <f t="shared" si="11"/>
        <v>0</v>
      </c>
    </row>
    <row r="370" spans="1:10" x14ac:dyDescent="0.25">
      <c r="A370" s="3"/>
      <c r="G370" s="4"/>
      <c r="H370" s="1"/>
      <c r="I370" s="4">
        <f t="shared" si="10"/>
        <v>0</v>
      </c>
      <c r="J370" s="4">
        <f t="shared" si="11"/>
        <v>0</v>
      </c>
    </row>
    <row r="371" spans="1:10" x14ac:dyDescent="0.25">
      <c r="A371" s="3"/>
      <c r="G371" s="4"/>
      <c r="H371" s="1"/>
      <c r="I371" s="4">
        <f t="shared" si="10"/>
        <v>0</v>
      </c>
      <c r="J371" s="4">
        <f t="shared" si="11"/>
        <v>0</v>
      </c>
    </row>
    <row r="372" spans="1:10" x14ac:dyDescent="0.25">
      <c r="A372" s="3"/>
      <c r="G372" s="4"/>
      <c r="H372" s="1"/>
      <c r="I372" s="4">
        <f t="shared" si="10"/>
        <v>0</v>
      </c>
      <c r="J372" s="4">
        <f t="shared" si="11"/>
        <v>0</v>
      </c>
    </row>
    <row r="373" spans="1:10" x14ac:dyDescent="0.25">
      <c r="A373" s="3"/>
      <c r="G373" s="4"/>
      <c r="H373" s="1"/>
      <c r="I373" s="4">
        <f t="shared" si="10"/>
        <v>0</v>
      </c>
      <c r="J373" s="4">
        <f t="shared" si="11"/>
        <v>0</v>
      </c>
    </row>
    <row r="374" spans="1:10" x14ac:dyDescent="0.25">
      <c r="A374" s="3"/>
      <c r="G374" s="4"/>
      <c r="H374" s="1"/>
      <c r="I374" s="4">
        <f t="shared" si="10"/>
        <v>0</v>
      </c>
      <c r="J374" s="4">
        <f t="shared" si="11"/>
        <v>0</v>
      </c>
    </row>
    <row r="375" spans="1:10" x14ac:dyDescent="0.25">
      <c r="A375" s="3"/>
      <c r="G375" s="4"/>
      <c r="H375" s="1"/>
      <c r="I375" s="4">
        <f t="shared" si="10"/>
        <v>0</v>
      </c>
      <c r="J375" s="4">
        <f t="shared" si="11"/>
        <v>0</v>
      </c>
    </row>
    <row r="376" spans="1:10" x14ac:dyDescent="0.25">
      <c r="A376" s="3"/>
      <c r="G376" s="4"/>
      <c r="H376" s="1"/>
      <c r="I376" s="4">
        <f t="shared" si="10"/>
        <v>0</v>
      </c>
      <c r="J376" s="4">
        <f t="shared" si="11"/>
        <v>0</v>
      </c>
    </row>
    <row r="377" spans="1:10" x14ac:dyDescent="0.25">
      <c r="A377" s="3"/>
      <c r="G377" s="4"/>
      <c r="H377" s="1"/>
      <c r="I377" s="4">
        <f t="shared" si="10"/>
        <v>0</v>
      </c>
      <c r="J377" s="4">
        <f t="shared" si="11"/>
        <v>0</v>
      </c>
    </row>
    <row r="378" spans="1:10" x14ac:dyDescent="0.25">
      <c r="A378" s="3"/>
      <c r="G378" s="4"/>
      <c r="H378" s="1"/>
      <c r="I378" s="4">
        <f t="shared" si="10"/>
        <v>0</v>
      </c>
      <c r="J378" s="4">
        <f t="shared" si="11"/>
        <v>0</v>
      </c>
    </row>
    <row r="379" spans="1:10" x14ac:dyDescent="0.25">
      <c r="A379" s="3"/>
      <c r="G379" s="4"/>
      <c r="H379" s="1"/>
      <c r="I379" s="4">
        <f t="shared" si="10"/>
        <v>0</v>
      </c>
      <c r="J379" s="4">
        <f t="shared" si="11"/>
        <v>0</v>
      </c>
    </row>
    <row r="380" spans="1:10" x14ac:dyDescent="0.25">
      <c r="A380" s="3"/>
      <c r="G380" s="4"/>
      <c r="H380" s="1"/>
      <c r="I380" s="4">
        <f t="shared" si="10"/>
        <v>0</v>
      </c>
      <c r="J380" s="4">
        <f t="shared" si="11"/>
        <v>0</v>
      </c>
    </row>
    <row r="381" spans="1:10" x14ac:dyDescent="0.25">
      <c r="A381" s="3"/>
      <c r="G381" s="4"/>
      <c r="H381" s="1"/>
      <c r="I381" s="4">
        <f t="shared" si="10"/>
        <v>0</v>
      </c>
      <c r="J381" s="4">
        <f t="shared" si="11"/>
        <v>0</v>
      </c>
    </row>
    <row r="382" spans="1:10" x14ac:dyDescent="0.25">
      <c r="A382" s="3"/>
      <c r="G382" s="4"/>
      <c r="H382" s="1"/>
      <c r="I382" s="4">
        <f t="shared" si="10"/>
        <v>0</v>
      </c>
      <c r="J382" s="4">
        <f t="shared" si="11"/>
        <v>0</v>
      </c>
    </row>
    <row r="383" spans="1:10" x14ac:dyDescent="0.25">
      <c r="A383" s="3"/>
      <c r="G383" s="4"/>
      <c r="H383" s="1"/>
      <c r="I383" s="4">
        <f t="shared" si="10"/>
        <v>0</v>
      </c>
      <c r="J383" s="4">
        <f t="shared" si="11"/>
        <v>0</v>
      </c>
    </row>
    <row r="384" spans="1:10" x14ac:dyDescent="0.25">
      <c r="A384" s="3"/>
      <c r="G384" s="4"/>
      <c r="H384" s="1"/>
      <c r="I384" s="4">
        <f t="shared" si="10"/>
        <v>0</v>
      </c>
      <c r="J384" s="4">
        <f t="shared" si="11"/>
        <v>0</v>
      </c>
    </row>
    <row r="385" spans="1:10" x14ac:dyDescent="0.25">
      <c r="A385" s="3"/>
      <c r="G385" s="4"/>
      <c r="H385" s="1"/>
      <c r="I385" s="4">
        <f t="shared" si="10"/>
        <v>0</v>
      </c>
      <c r="J385" s="4">
        <f t="shared" si="11"/>
        <v>0</v>
      </c>
    </row>
    <row r="386" spans="1:10" x14ac:dyDescent="0.25">
      <c r="A386" s="3"/>
      <c r="G386" s="4"/>
      <c r="H386" s="1"/>
      <c r="I386" s="4">
        <f t="shared" ref="I386:I449" si="12">ROUND(G386*H386,2)</f>
        <v>0</v>
      </c>
      <c r="J386" s="4">
        <f t="shared" ref="J386:J449" si="13">G386+I386</f>
        <v>0</v>
      </c>
    </row>
    <row r="387" spans="1:10" x14ac:dyDescent="0.25">
      <c r="A387" s="3"/>
      <c r="G387" s="4"/>
      <c r="H387" s="1"/>
      <c r="I387" s="4">
        <f t="shared" si="12"/>
        <v>0</v>
      </c>
      <c r="J387" s="4">
        <f t="shared" si="13"/>
        <v>0</v>
      </c>
    </row>
    <row r="388" spans="1:10" x14ac:dyDescent="0.25">
      <c r="A388" s="3"/>
      <c r="G388" s="4"/>
      <c r="H388" s="1"/>
      <c r="I388" s="4">
        <f t="shared" si="12"/>
        <v>0</v>
      </c>
      <c r="J388" s="4">
        <f t="shared" si="13"/>
        <v>0</v>
      </c>
    </row>
    <row r="389" spans="1:10" x14ac:dyDescent="0.25">
      <c r="A389" s="3"/>
      <c r="G389" s="4"/>
      <c r="H389" s="1"/>
      <c r="I389" s="4">
        <f t="shared" si="12"/>
        <v>0</v>
      </c>
      <c r="J389" s="4">
        <f t="shared" si="13"/>
        <v>0</v>
      </c>
    </row>
    <row r="390" spans="1:10" x14ac:dyDescent="0.25">
      <c r="A390" s="3"/>
      <c r="G390" s="4"/>
      <c r="H390" s="1"/>
      <c r="I390" s="4">
        <f t="shared" si="12"/>
        <v>0</v>
      </c>
      <c r="J390" s="4">
        <f t="shared" si="13"/>
        <v>0</v>
      </c>
    </row>
    <row r="391" spans="1:10" x14ac:dyDescent="0.25">
      <c r="A391" s="3"/>
      <c r="G391" s="4"/>
      <c r="H391" s="1"/>
      <c r="I391" s="4">
        <f t="shared" si="12"/>
        <v>0</v>
      </c>
      <c r="J391" s="4">
        <f t="shared" si="13"/>
        <v>0</v>
      </c>
    </row>
    <row r="392" spans="1:10" x14ac:dyDescent="0.25">
      <c r="A392" s="3"/>
      <c r="G392" s="4"/>
      <c r="H392" s="1"/>
      <c r="I392" s="4">
        <f t="shared" si="12"/>
        <v>0</v>
      </c>
      <c r="J392" s="4">
        <f t="shared" si="13"/>
        <v>0</v>
      </c>
    </row>
    <row r="393" spans="1:10" x14ac:dyDescent="0.25">
      <c r="A393" s="3"/>
      <c r="G393" s="4"/>
      <c r="H393" s="1"/>
      <c r="I393" s="4">
        <f t="shared" si="12"/>
        <v>0</v>
      </c>
      <c r="J393" s="4">
        <f t="shared" si="13"/>
        <v>0</v>
      </c>
    </row>
    <row r="394" spans="1:10" x14ac:dyDescent="0.25">
      <c r="A394" s="3"/>
      <c r="G394" s="4"/>
      <c r="H394" s="1"/>
      <c r="I394" s="4">
        <f t="shared" si="12"/>
        <v>0</v>
      </c>
      <c r="J394" s="4">
        <f t="shared" si="13"/>
        <v>0</v>
      </c>
    </row>
    <row r="395" spans="1:10" x14ac:dyDescent="0.25">
      <c r="A395" s="3"/>
      <c r="G395" s="4"/>
      <c r="H395" s="1"/>
      <c r="I395" s="4">
        <f t="shared" si="12"/>
        <v>0</v>
      </c>
      <c r="J395" s="4">
        <f t="shared" si="13"/>
        <v>0</v>
      </c>
    </row>
    <row r="396" spans="1:10" x14ac:dyDescent="0.25">
      <c r="A396" s="3"/>
      <c r="G396" s="4"/>
      <c r="H396" s="1"/>
      <c r="I396" s="4">
        <f t="shared" si="12"/>
        <v>0</v>
      </c>
      <c r="J396" s="4">
        <f t="shared" si="13"/>
        <v>0</v>
      </c>
    </row>
    <row r="397" spans="1:10" x14ac:dyDescent="0.25">
      <c r="A397" s="3"/>
      <c r="G397" s="4"/>
      <c r="H397" s="1"/>
      <c r="I397" s="4">
        <f t="shared" si="12"/>
        <v>0</v>
      </c>
      <c r="J397" s="4">
        <f t="shared" si="13"/>
        <v>0</v>
      </c>
    </row>
    <row r="398" spans="1:10" x14ac:dyDescent="0.25">
      <c r="A398" s="3"/>
      <c r="G398" s="4"/>
      <c r="H398" s="1"/>
      <c r="I398" s="4">
        <f t="shared" si="12"/>
        <v>0</v>
      </c>
      <c r="J398" s="4">
        <f t="shared" si="13"/>
        <v>0</v>
      </c>
    </row>
    <row r="399" spans="1:10" x14ac:dyDescent="0.25">
      <c r="A399" s="3"/>
      <c r="G399" s="4"/>
      <c r="H399" s="1"/>
      <c r="I399" s="4">
        <f t="shared" si="12"/>
        <v>0</v>
      </c>
      <c r="J399" s="4">
        <f t="shared" si="13"/>
        <v>0</v>
      </c>
    </row>
    <row r="400" spans="1:10" x14ac:dyDescent="0.25">
      <c r="A400" s="3"/>
      <c r="G400" s="4"/>
      <c r="H400" s="1"/>
      <c r="I400" s="4">
        <f t="shared" si="12"/>
        <v>0</v>
      </c>
      <c r="J400" s="4">
        <f t="shared" si="13"/>
        <v>0</v>
      </c>
    </row>
    <row r="401" spans="1:10" x14ac:dyDescent="0.25">
      <c r="A401" s="3"/>
      <c r="G401" s="4"/>
      <c r="H401" s="1"/>
      <c r="I401" s="4">
        <f t="shared" si="12"/>
        <v>0</v>
      </c>
      <c r="J401" s="4">
        <f t="shared" si="13"/>
        <v>0</v>
      </c>
    </row>
    <row r="402" spans="1:10" x14ac:dyDescent="0.25">
      <c r="A402" s="3"/>
      <c r="G402" s="4"/>
      <c r="H402" s="1"/>
      <c r="I402" s="4">
        <f t="shared" si="12"/>
        <v>0</v>
      </c>
      <c r="J402" s="4">
        <f t="shared" si="13"/>
        <v>0</v>
      </c>
    </row>
    <row r="403" spans="1:10" x14ac:dyDescent="0.25">
      <c r="A403" s="3"/>
      <c r="G403" s="4"/>
      <c r="H403" s="1"/>
      <c r="I403" s="4">
        <f t="shared" si="12"/>
        <v>0</v>
      </c>
      <c r="J403" s="4">
        <f t="shared" si="13"/>
        <v>0</v>
      </c>
    </row>
    <row r="404" spans="1:10" x14ac:dyDescent="0.25">
      <c r="A404" s="3"/>
      <c r="G404" s="4"/>
      <c r="H404" s="1"/>
      <c r="I404" s="4">
        <f t="shared" si="12"/>
        <v>0</v>
      </c>
      <c r="J404" s="4">
        <f t="shared" si="13"/>
        <v>0</v>
      </c>
    </row>
    <row r="405" spans="1:10" x14ac:dyDescent="0.25">
      <c r="A405" s="3"/>
      <c r="G405" s="4"/>
      <c r="H405" s="1"/>
      <c r="I405" s="4">
        <f t="shared" si="12"/>
        <v>0</v>
      </c>
      <c r="J405" s="4">
        <f t="shared" si="13"/>
        <v>0</v>
      </c>
    </row>
    <row r="406" spans="1:10" x14ac:dyDescent="0.25">
      <c r="A406" s="3"/>
      <c r="G406" s="4"/>
      <c r="H406" s="1"/>
      <c r="I406" s="4">
        <f t="shared" si="12"/>
        <v>0</v>
      </c>
      <c r="J406" s="4">
        <f t="shared" si="13"/>
        <v>0</v>
      </c>
    </row>
    <row r="407" spans="1:10" x14ac:dyDescent="0.25">
      <c r="A407" s="3"/>
      <c r="G407" s="4"/>
      <c r="H407" s="1"/>
      <c r="I407" s="4">
        <f t="shared" si="12"/>
        <v>0</v>
      </c>
      <c r="J407" s="4">
        <f t="shared" si="13"/>
        <v>0</v>
      </c>
    </row>
    <row r="408" spans="1:10" x14ac:dyDescent="0.25">
      <c r="A408" s="3"/>
      <c r="G408" s="4"/>
      <c r="H408" s="1"/>
      <c r="I408" s="4">
        <f t="shared" si="12"/>
        <v>0</v>
      </c>
      <c r="J408" s="4">
        <f t="shared" si="13"/>
        <v>0</v>
      </c>
    </row>
    <row r="409" spans="1:10" x14ac:dyDescent="0.25">
      <c r="A409" s="3"/>
      <c r="G409" s="4"/>
      <c r="H409" s="1"/>
      <c r="I409" s="4">
        <f t="shared" si="12"/>
        <v>0</v>
      </c>
      <c r="J409" s="4">
        <f t="shared" si="13"/>
        <v>0</v>
      </c>
    </row>
    <row r="410" spans="1:10" x14ac:dyDescent="0.25">
      <c r="A410" s="3"/>
      <c r="G410" s="4"/>
      <c r="H410" s="1"/>
      <c r="I410" s="4">
        <f t="shared" si="12"/>
        <v>0</v>
      </c>
      <c r="J410" s="4">
        <f t="shared" si="13"/>
        <v>0</v>
      </c>
    </row>
    <row r="411" spans="1:10" x14ac:dyDescent="0.25">
      <c r="A411" s="3"/>
      <c r="G411" s="4"/>
      <c r="H411" s="1"/>
      <c r="I411" s="4">
        <f t="shared" si="12"/>
        <v>0</v>
      </c>
      <c r="J411" s="4">
        <f t="shared" si="13"/>
        <v>0</v>
      </c>
    </row>
    <row r="412" spans="1:10" x14ac:dyDescent="0.25">
      <c r="A412" s="3"/>
      <c r="G412" s="4"/>
      <c r="H412" s="1"/>
      <c r="I412" s="4">
        <f t="shared" si="12"/>
        <v>0</v>
      </c>
      <c r="J412" s="4">
        <f t="shared" si="13"/>
        <v>0</v>
      </c>
    </row>
    <row r="413" spans="1:10" x14ac:dyDescent="0.25">
      <c r="A413" s="3"/>
      <c r="G413" s="4"/>
      <c r="H413" s="1"/>
      <c r="I413" s="4">
        <f t="shared" si="12"/>
        <v>0</v>
      </c>
      <c r="J413" s="4">
        <f t="shared" si="13"/>
        <v>0</v>
      </c>
    </row>
    <row r="414" spans="1:10" x14ac:dyDescent="0.25">
      <c r="A414" s="3"/>
      <c r="G414" s="4"/>
      <c r="H414" s="1"/>
      <c r="I414" s="4">
        <f t="shared" si="12"/>
        <v>0</v>
      </c>
      <c r="J414" s="4">
        <f t="shared" si="13"/>
        <v>0</v>
      </c>
    </row>
    <row r="415" spans="1:10" x14ac:dyDescent="0.25">
      <c r="A415" s="3"/>
      <c r="G415" s="4"/>
      <c r="H415" s="1"/>
      <c r="I415" s="4">
        <f t="shared" si="12"/>
        <v>0</v>
      </c>
      <c r="J415" s="4">
        <f t="shared" si="13"/>
        <v>0</v>
      </c>
    </row>
    <row r="416" spans="1:10" x14ac:dyDescent="0.25">
      <c r="A416" s="3"/>
      <c r="G416" s="4"/>
      <c r="H416" s="1"/>
      <c r="I416" s="4">
        <f t="shared" si="12"/>
        <v>0</v>
      </c>
      <c r="J416" s="4">
        <f t="shared" si="13"/>
        <v>0</v>
      </c>
    </row>
    <row r="417" spans="1:10" x14ac:dyDescent="0.25">
      <c r="A417" s="3"/>
      <c r="G417" s="4"/>
      <c r="H417" s="1"/>
      <c r="I417" s="4">
        <f t="shared" si="12"/>
        <v>0</v>
      </c>
      <c r="J417" s="4">
        <f t="shared" si="13"/>
        <v>0</v>
      </c>
    </row>
    <row r="418" spans="1:10" x14ac:dyDescent="0.25">
      <c r="A418" s="3"/>
      <c r="G418" s="4"/>
      <c r="H418" s="1"/>
      <c r="I418" s="4">
        <f t="shared" si="12"/>
        <v>0</v>
      </c>
      <c r="J418" s="4">
        <f t="shared" si="13"/>
        <v>0</v>
      </c>
    </row>
    <row r="419" spans="1:10" x14ac:dyDescent="0.25">
      <c r="A419" s="3"/>
      <c r="G419" s="4"/>
      <c r="H419" s="1"/>
      <c r="I419" s="4">
        <f t="shared" si="12"/>
        <v>0</v>
      </c>
      <c r="J419" s="4">
        <f t="shared" si="13"/>
        <v>0</v>
      </c>
    </row>
    <row r="420" spans="1:10" x14ac:dyDescent="0.25">
      <c r="A420" s="3"/>
      <c r="G420" s="4"/>
      <c r="H420" s="1"/>
      <c r="I420" s="4">
        <f t="shared" si="12"/>
        <v>0</v>
      </c>
      <c r="J420" s="4">
        <f t="shared" si="13"/>
        <v>0</v>
      </c>
    </row>
    <row r="421" spans="1:10" x14ac:dyDescent="0.25">
      <c r="A421" s="3"/>
      <c r="G421" s="4"/>
      <c r="H421" s="1"/>
      <c r="I421" s="4">
        <f t="shared" si="12"/>
        <v>0</v>
      </c>
      <c r="J421" s="4">
        <f t="shared" si="13"/>
        <v>0</v>
      </c>
    </row>
    <row r="422" spans="1:10" x14ac:dyDescent="0.25">
      <c r="A422" s="3"/>
      <c r="G422" s="4"/>
      <c r="H422" s="1"/>
      <c r="I422" s="4">
        <f t="shared" si="12"/>
        <v>0</v>
      </c>
      <c r="J422" s="4">
        <f t="shared" si="13"/>
        <v>0</v>
      </c>
    </row>
    <row r="423" spans="1:10" x14ac:dyDescent="0.25">
      <c r="A423" s="3"/>
      <c r="G423" s="4"/>
      <c r="H423" s="1"/>
      <c r="I423" s="4">
        <f t="shared" si="12"/>
        <v>0</v>
      </c>
      <c r="J423" s="4">
        <f t="shared" si="13"/>
        <v>0</v>
      </c>
    </row>
    <row r="424" spans="1:10" x14ac:dyDescent="0.25">
      <c r="A424" s="3"/>
      <c r="G424" s="4"/>
      <c r="H424" s="1"/>
      <c r="I424" s="4">
        <f t="shared" si="12"/>
        <v>0</v>
      </c>
      <c r="J424" s="4">
        <f t="shared" si="13"/>
        <v>0</v>
      </c>
    </row>
    <row r="425" spans="1:10" x14ac:dyDescent="0.25">
      <c r="A425" s="3"/>
      <c r="G425" s="4"/>
      <c r="H425" s="1"/>
      <c r="I425" s="4">
        <f t="shared" si="12"/>
        <v>0</v>
      </c>
      <c r="J425" s="4">
        <f t="shared" si="13"/>
        <v>0</v>
      </c>
    </row>
    <row r="426" spans="1:10" x14ac:dyDescent="0.25">
      <c r="A426" s="3"/>
      <c r="G426" s="4"/>
      <c r="H426" s="1"/>
      <c r="I426" s="4">
        <f t="shared" si="12"/>
        <v>0</v>
      </c>
      <c r="J426" s="4">
        <f t="shared" si="13"/>
        <v>0</v>
      </c>
    </row>
    <row r="427" spans="1:10" x14ac:dyDescent="0.25">
      <c r="A427" s="3"/>
      <c r="G427" s="4"/>
      <c r="H427" s="1"/>
      <c r="I427" s="4">
        <f t="shared" si="12"/>
        <v>0</v>
      </c>
      <c r="J427" s="4">
        <f t="shared" si="13"/>
        <v>0</v>
      </c>
    </row>
    <row r="428" spans="1:10" x14ac:dyDescent="0.25">
      <c r="A428" s="3"/>
      <c r="G428" s="4"/>
      <c r="H428" s="1"/>
      <c r="I428" s="4">
        <f t="shared" si="12"/>
        <v>0</v>
      </c>
      <c r="J428" s="4">
        <f t="shared" si="13"/>
        <v>0</v>
      </c>
    </row>
    <row r="429" spans="1:10" x14ac:dyDescent="0.25">
      <c r="A429" s="3"/>
      <c r="G429" s="4"/>
      <c r="H429" s="1"/>
      <c r="I429" s="4">
        <f t="shared" si="12"/>
        <v>0</v>
      </c>
      <c r="J429" s="4">
        <f t="shared" si="13"/>
        <v>0</v>
      </c>
    </row>
    <row r="430" spans="1:10" x14ac:dyDescent="0.25">
      <c r="A430" s="3"/>
      <c r="G430" s="4"/>
      <c r="H430" s="1"/>
      <c r="I430" s="4">
        <f t="shared" si="12"/>
        <v>0</v>
      </c>
      <c r="J430" s="4">
        <f t="shared" si="13"/>
        <v>0</v>
      </c>
    </row>
    <row r="431" spans="1:10" x14ac:dyDescent="0.25">
      <c r="A431" s="3"/>
      <c r="G431" s="4"/>
      <c r="H431" s="1"/>
      <c r="I431" s="4">
        <f t="shared" si="12"/>
        <v>0</v>
      </c>
      <c r="J431" s="4">
        <f t="shared" si="13"/>
        <v>0</v>
      </c>
    </row>
    <row r="432" spans="1:10" x14ac:dyDescent="0.25">
      <c r="A432" s="3"/>
      <c r="G432" s="4"/>
      <c r="H432" s="1"/>
      <c r="I432" s="4">
        <f t="shared" si="12"/>
        <v>0</v>
      </c>
      <c r="J432" s="4">
        <f t="shared" si="13"/>
        <v>0</v>
      </c>
    </row>
    <row r="433" spans="1:10" x14ac:dyDescent="0.25">
      <c r="A433" s="3"/>
      <c r="G433" s="4"/>
      <c r="H433" s="1"/>
      <c r="I433" s="4">
        <f t="shared" si="12"/>
        <v>0</v>
      </c>
      <c r="J433" s="4">
        <f t="shared" si="13"/>
        <v>0</v>
      </c>
    </row>
    <row r="434" spans="1:10" x14ac:dyDescent="0.25">
      <c r="A434" s="3"/>
      <c r="G434" s="4"/>
      <c r="H434" s="1"/>
      <c r="I434" s="4">
        <f t="shared" si="12"/>
        <v>0</v>
      </c>
      <c r="J434" s="4">
        <f t="shared" si="13"/>
        <v>0</v>
      </c>
    </row>
    <row r="435" spans="1:10" x14ac:dyDescent="0.25">
      <c r="A435" s="3"/>
      <c r="G435" s="4"/>
      <c r="H435" s="1"/>
      <c r="I435" s="4">
        <f t="shared" si="12"/>
        <v>0</v>
      </c>
      <c r="J435" s="4">
        <f t="shared" si="13"/>
        <v>0</v>
      </c>
    </row>
    <row r="436" spans="1:10" x14ac:dyDescent="0.25">
      <c r="A436" s="3"/>
      <c r="G436" s="4"/>
      <c r="H436" s="1"/>
      <c r="I436" s="4">
        <f t="shared" si="12"/>
        <v>0</v>
      </c>
      <c r="J436" s="4">
        <f t="shared" si="13"/>
        <v>0</v>
      </c>
    </row>
    <row r="437" spans="1:10" x14ac:dyDescent="0.25">
      <c r="A437" s="3"/>
      <c r="G437" s="4"/>
      <c r="H437" s="1"/>
      <c r="I437" s="4">
        <f t="shared" si="12"/>
        <v>0</v>
      </c>
      <c r="J437" s="4">
        <f t="shared" si="13"/>
        <v>0</v>
      </c>
    </row>
    <row r="438" spans="1:10" x14ac:dyDescent="0.25">
      <c r="A438" s="3"/>
      <c r="G438" s="4"/>
      <c r="H438" s="1"/>
      <c r="I438" s="4">
        <f t="shared" si="12"/>
        <v>0</v>
      </c>
      <c r="J438" s="4">
        <f t="shared" si="13"/>
        <v>0</v>
      </c>
    </row>
    <row r="439" spans="1:10" x14ac:dyDescent="0.25">
      <c r="A439" s="3"/>
      <c r="G439" s="4"/>
      <c r="H439" s="1"/>
      <c r="I439" s="4">
        <f t="shared" si="12"/>
        <v>0</v>
      </c>
      <c r="J439" s="4">
        <f t="shared" si="13"/>
        <v>0</v>
      </c>
    </row>
    <row r="440" spans="1:10" x14ac:dyDescent="0.25">
      <c r="A440" s="3"/>
      <c r="G440" s="4"/>
      <c r="H440" s="1"/>
      <c r="I440" s="4">
        <f t="shared" si="12"/>
        <v>0</v>
      </c>
      <c r="J440" s="4">
        <f t="shared" si="13"/>
        <v>0</v>
      </c>
    </row>
    <row r="441" spans="1:10" x14ac:dyDescent="0.25">
      <c r="A441" s="3"/>
      <c r="G441" s="4"/>
      <c r="H441" s="1"/>
      <c r="I441" s="4">
        <f t="shared" si="12"/>
        <v>0</v>
      </c>
      <c r="J441" s="4">
        <f t="shared" si="13"/>
        <v>0</v>
      </c>
    </row>
    <row r="442" spans="1:10" x14ac:dyDescent="0.25">
      <c r="A442" s="3"/>
      <c r="G442" s="4"/>
      <c r="H442" s="1"/>
      <c r="I442" s="4">
        <f t="shared" si="12"/>
        <v>0</v>
      </c>
      <c r="J442" s="4">
        <f t="shared" si="13"/>
        <v>0</v>
      </c>
    </row>
    <row r="443" spans="1:10" x14ac:dyDescent="0.25">
      <c r="A443" s="3"/>
      <c r="G443" s="4"/>
      <c r="H443" s="1"/>
      <c r="I443" s="4">
        <f t="shared" si="12"/>
        <v>0</v>
      </c>
      <c r="J443" s="4">
        <f t="shared" si="13"/>
        <v>0</v>
      </c>
    </row>
    <row r="444" spans="1:10" x14ac:dyDescent="0.25">
      <c r="A444" s="3"/>
      <c r="G444" s="4"/>
      <c r="H444" s="1"/>
      <c r="I444" s="4">
        <f t="shared" si="12"/>
        <v>0</v>
      </c>
      <c r="J444" s="4">
        <f t="shared" si="13"/>
        <v>0</v>
      </c>
    </row>
    <row r="445" spans="1:10" x14ac:dyDescent="0.25">
      <c r="A445" s="3"/>
      <c r="G445" s="4"/>
      <c r="H445" s="1"/>
      <c r="I445" s="4">
        <f t="shared" si="12"/>
        <v>0</v>
      </c>
      <c r="J445" s="4">
        <f t="shared" si="13"/>
        <v>0</v>
      </c>
    </row>
    <row r="446" spans="1:10" x14ac:dyDescent="0.25">
      <c r="A446" s="3"/>
      <c r="G446" s="4"/>
      <c r="H446" s="1"/>
      <c r="I446" s="4">
        <f t="shared" si="12"/>
        <v>0</v>
      </c>
      <c r="J446" s="4">
        <f t="shared" si="13"/>
        <v>0</v>
      </c>
    </row>
    <row r="447" spans="1:10" x14ac:dyDescent="0.25">
      <c r="A447" s="3"/>
      <c r="G447" s="4"/>
      <c r="H447" s="1"/>
      <c r="I447" s="4">
        <f t="shared" si="12"/>
        <v>0</v>
      </c>
      <c r="J447" s="4">
        <f t="shared" si="13"/>
        <v>0</v>
      </c>
    </row>
    <row r="448" spans="1:10" x14ac:dyDescent="0.25">
      <c r="A448" s="3"/>
      <c r="G448" s="4"/>
      <c r="H448" s="1"/>
      <c r="I448" s="4">
        <f t="shared" si="12"/>
        <v>0</v>
      </c>
      <c r="J448" s="4">
        <f t="shared" si="13"/>
        <v>0</v>
      </c>
    </row>
    <row r="449" spans="1:10" x14ac:dyDescent="0.25">
      <c r="A449" s="3"/>
      <c r="G449" s="4"/>
      <c r="H449" s="1"/>
      <c r="I449" s="4">
        <f t="shared" si="12"/>
        <v>0</v>
      </c>
      <c r="J449" s="4">
        <f t="shared" si="13"/>
        <v>0</v>
      </c>
    </row>
    <row r="450" spans="1:10" x14ac:dyDescent="0.25">
      <c r="A450" s="3"/>
      <c r="G450" s="4"/>
      <c r="H450" s="1"/>
      <c r="I450" s="4">
        <f t="shared" ref="I450:I513" si="14">ROUND(G450*H450,2)</f>
        <v>0</v>
      </c>
      <c r="J450" s="4">
        <f t="shared" ref="J450:J513" si="15">G450+I450</f>
        <v>0</v>
      </c>
    </row>
    <row r="451" spans="1:10" x14ac:dyDescent="0.25">
      <c r="A451" s="3"/>
      <c r="G451" s="4"/>
      <c r="H451" s="1"/>
      <c r="I451" s="4">
        <f t="shared" si="14"/>
        <v>0</v>
      </c>
      <c r="J451" s="4">
        <f t="shared" si="15"/>
        <v>0</v>
      </c>
    </row>
    <row r="452" spans="1:10" x14ac:dyDescent="0.25">
      <c r="A452" s="3"/>
      <c r="G452" s="4"/>
      <c r="H452" s="1"/>
      <c r="I452" s="4">
        <f t="shared" si="14"/>
        <v>0</v>
      </c>
      <c r="J452" s="4">
        <f t="shared" si="15"/>
        <v>0</v>
      </c>
    </row>
    <row r="453" spans="1:10" x14ac:dyDescent="0.25">
      <c r="A453" s="3"/>
      <c r="G453" s="4"/>
      <c r="H453" s="1"/>
      <c r="I453" s="4">
        <f t="shared" si="14"/>
        <v>0</v>
      </c>
      <c r="J453" s="4">
        <f t="shared" si="15"/>
        <v>0</v>
      </c>
    </row>
    <row r="454" spans="1:10" x14ac:dyDescent="0.25">
      <c r="A454" s="3"/>
      <c r="G454" s="4"/>
      <c r="H454" s="1"/>
      <c r="I454" s="4">
        <f t="shared" si="14"/>
        <v>0</v>
      </c>
      <c r="J454" s="4">
        <f t="shared" si="15"/>
        <v>0</v>
      </c>
    </row>
    <row r="455" spans="1:10" x14ac:dyDescent="0.25">
      <c r="A455" s="3"/>
      <c r="G455" s="4"/>
      <c r="H455" s="1"/>
      <c r="I455" s="4">
        <f t="shared" si="14"/>
        <v>0</v>
      </c>
      <c r="J455" s="4">
        <f t="shared" si="15"/>
        <v>0</v>
      </c>
    </row>
    <row r="456" spans="1:10" x14ac:dyDescent="0.25">
      <c r="A456" s="3"/>
      <c r="G456" s="4"/>
      <c r="H456" s="1"/>
      <c r="I456" s="4">
        <f t="shared" si="14"/>
        <v>0</v>
      </c>
      <c r="J456" s="4">
        <f t="shared" si="15"/>
        <v>0</v>
      </c>
    </row>
    <row r="457" spans="1:10" x14ac:dyDescent="0.25">
      <c r="A457" s="3"/>
      <c r="G457" s="4"/>
      <c r="H457" s="1"/>
      <c r="I457" s="4">
        <f t="shared" si="14"/>
        <v>0</v>
      </c>
      <c r="J457" s="4">
        <f t="shared" si="15"/>
        <v>0</v>
      </c>
    </row>
    <row r="458" spans="1:10" x14ac:dyDescent="0.25">
      <c r="A458" s="3"/>
      <c r="G458" s="4"/>
      <c r="H458" s="1"/>
      <c r="I458" s="4">
        <f t="shared" si="14"/>
        <v>0</v>
      </c>
      <c r="J458" s="4">
        <f t="shared" si="15"/>
        <v>0</v>
      </c>
    </row>
    <row r="459" spans="1:10" x14ac:dyDescent="0.25">
      <c r="A459" s="3"/>
      <c r="G459" s="4"/>
      <c r="H459" s="1"/>
      <c r="I459" s="4">
        <f t="shared" si="14"/>
        <v>0</v>
      </c>
      <c r="J459" s="4">
        <f t="shared" si="15"/>
        <v>0</v>
      </c>
    </row>
    <row r="460" spans="1:10" x14ac:dyDescent="0.25">
      <c r="A460" s="3"/>
      <c r="G460" s="4"/>
      <c r="H460" s="1"/>
      <c r="I460" s="4">
        <f t="shared" si="14"/>
        <v>0</v>
      </c>
      <c r="J460" s="4">
        <f t="shared" si="15"/>
        <v>0</v>
      </c>
    </row>
    <row r="461" spans="1:10" x14ac:dyDescent="0.25">
      <c r="A461" s="3"/>
      <c r="G461" s="4"/>
      <c r="H461" s="1"/>
      <c r="I461" s="4">
        <f t="shared" si="14"/>
        <v>0</v>
      </c>
      <c r="J461" s="4">
        <f t="shared" si="15"/>
        <v>0</v>
      </c>
    </row>
    <row r="462" spans="1:10" x14ac:dyDescent="0.25">
      <c r="A462" s="3"/>
      <c r="G462" s="4"/>
      <c r="H462" s="1"/>
      <c r="I462" s="4">
        <f t="shared" si="14"/>
        <v>0</v>
      </c>
      <c r="J462" s="4">
        <f t="shared" si="15"/>
        <v>0</v>
      </c>
    </row>
    <row r="463" spans="1:10" x14ac:dyDescent="0.25">
      <c r="A463" s="3"/>
      <c r="G463" s="4"/>
      <c r="H463" s="1"/>
      <c r="I463" s="4">
        <f t="shared" si="14"/>
        <v>0</v>
      </c>
      <c r="J463" s="4">
        <f t="shared" si="15"/>
        <v>0</v>
      </c>
    </row>
    <row r="464" spans="1:10" x14ac:dyDescent="0.25">
      <c r="A464" s="3"/>
      <c r="G464" s="4"/>
      <c r="H464" s="1"/>
      <c r="I464" s="4">
        <f t="shared" si="14"/>
        <v>0</v>
      </c>
      <c r="J464" s="4">
        <f t="shared" si="15"/>
        <v>0</v>
      </c>
    </row>
    <row r="465" spans="1:10" x14ac:dyDescent="0.25">
      <c r="A465" s="3"/>
      <c r="G465" s="4"/>
      <c r="H465" s="1"/>
      <c r="I465" s="4">
        <f t="shared" si="14"/>
        <v>0</v>
      </c>
      <c r="J465" s="4">
        <f t="shared" si="15"/>
        <v>0</v>
      </c>
    </row>
    <row r="466" spans="1:10" x14ac:dyDescent="0.25">
      <c r="A466" s="3"/>
      <c r="G466" s="4"/>
      <c r="H466" s="1"/>
      <c r="I466" s="4">
        <f t="shared" si="14"/>
        <v>0</v>
      </c>
      <c r="J466" s="4">
        <f t="shared" si="15"/>
        <v>0</v>
      </c>
    </row>
    <row r="467" spans="1:10" x14ac:dyDescent="0.25">
      <c r="A467" s="3"/>
      <c r="G467" s="4"/>
      <c r="H467" s="1"/>
      <c r="I467" s="4">
        <f t="shared" si="14"/>
        <v>0</v>
      </c>
      <c r="J467" s="4">
        <f t="shared" si="15"/>
        <v>0</v>
      </c>
    </row>
    <row r="468" spans="1:10" x14ac:dyDescent="0.25">
      <c r="A468" s="3"/>
      <c r="G468" s="4"/>
      <c r="H468" s="1"/>
      <c r="I468" s="4">
        <f t="shared" si="14"/>
        <v>0</v>
      </c>
      <c r="J468" s="4">
        <f t="shared" si="15"/>
        <v>0</v>
      </c>
    </row>
    <row r="469" spans="1:10" x14ac:dyDescent="0.25">
      <c r="A469" s="3"/>
      <c r="G469" s="4"/>
      <c r="H469" s="1"/>
      <c r="I469" s="4">
        <f t="shared" si="14"/>
        <v>0</v>
      </c>
      <c r="J469" s="4">
        <f t="shared" si="15"/>
        <v>0</v>
      </c>
    </row>
    <row r="470" spans="1:10" x14ac:dyDescent="0.25">
      <c r="A470" s="3"/>
      <c r="G470" s="4"/>
      <c r="H470" s="1"/>
      <c r="I470" s="4">
        <f t="shared" si="14"/>
        <v>0</v>
      </c>
      <c r="J470" s="4">
        <f t="shared" si="15"/>
        <v>0</v>
      </c>
    </row>
    <row r="471" spans="1:10" x14ac:dyDescent="0.25">
      <c r="A471" s="3"/>
      <c r="G471" s="4"/>
      <c r="H471" s="1"/>
      <c r="I471" s="4">
        <f t="shared" si="14"/>
        <v>0</v>
      </c>
      <c r="J471" s="4">
        <f t="shared" si="15"/>
        <v>0</v>
      </c>
    </row>
    <row r="472" spans="1:10" x14ac:dyDescent="0.25">
      <c r="A472" s="3"/>
      <c r="G472" s="4"/>
      <c r="H472" s="1"/>
      <c r="I472" s="4">
        <f t="shared" si="14"/>
        <v>0</v>
      </c>
      <c r="J472" s="4">
        <f t="shared" si="15"/>
        <v>0</v>
      </c>
    </row>
    <row r="473" spans="1:10" x14ac:dyDescent="0.25">
      <c r="A473" s="3"/>
      <c r="G473" s="4"/>
      <c r="H473" s="1"/>
      <c r="I473" s="4">
        <f t="shared" si="14"/>
        <v>0</v>
      </c>
      <c r="J473" s="4">
        <f t="shared" si="15"/>
        <v>0</v>
      </c>
    </row>
    <row r="474" spans="1:10" x14ac:dyDescent="0.25">
      <c r="A474" s="3"/>
      <c r="G474" s="4"/>
      <c r="H474" s="1"/>
      <c r="I474" s="4">
        <f t="shared" si="14"/>
        <v>0</v>
      </c>
      <c r="J474" s="4">
        <f t="shared" si="15"/>
        <v>0</v>
      </c>
    </row>
    <row r="475" spans="1:10" x14ac:dyDescent="0.25">
      <c r="A475" s="3"/>
      <c r="G475" s="4"/>
      <c r="H475" s="1"/>
      <c r="I475" s="4">
        <f t="shared" si="14"/>
        <v>0</v>
      </c>
      <c r="J475" s="4">
        <f t="shared" si="15"/>
        <v>0</v>
      </c>
    </row>
    <row r="476" spans="1:10" x14ac:dyDescent="0.25">
      <c r="A476" s="3"/>
      <c r="G476" s="4"/>
      <c r="H476" s="1"/>
      <c r="I476" s="4">
        <f t="shared" si="14"/>
        <v>0</v>
      </c>
      <c r="J476" s="4">
        <f t="shared" si="15"/>
        <v>0</v>
      </c>
    </row>
    <row r="477" spans="1:10" x14ac:dyDescent="0.25">
      <c r="A477" s="3"/>
      <c r="G477" s="4"/>
      <c r="H477" s="1"/>
      <c r="I477" s="4">
        <f t="shared" si="14"/>
        <v>0</v>
      </c>
      <c r="J477" s="4">
        <f t="shared" si="15"/>
        <v>0</v>
      </c>
    </row>
    <row r="478" spans="1:10" x14ac:dyDescent="0.25">
      <c r="A478" s="3"/>
      <c r="G478" s="4"/>
      <c r="H478" s="1"/>
      <c r="I478" s="4">
        <f t="shared" si="14"/>
        <v>0</v>
      </c>
      <c r="J478" s="4">
        <f t="shared" si="15"/>
        <v>0</v>
      </c>
    </row>
    <row r="479" spans="1:10" x14ac:dyDescent="0.25">
      <c r="A479" s="3"/>
      <c r="G479" s="4"/>
      <c r="H479" s="1"/>
      <c r="I479" s="4">
        <f t="shared" si="14"/>
        <v>0</v>
      </c>
      <c r="J479" s="4">
        <f t="shared" si="15"/>
        <v>0</v>
      </c>
    </row>
    <row r="480" spans="1:10" x14ac:dyDescent="0.25">
      <c r="A480" s="3"/>
      <c r="G480" s="4"/>
      <c r="H480" s="1"/>
      <c r="I480" s="4">
        <f t="shared" si="14"/>
        <v>0</v>
      </c>
      <c r="J480" s="4">
        <f t="shared" si="15"/>
        <v>0</v>
      </c>
    </row>
    <row r="481" spans="1:10" x14ac:dyDescent="0.25">
      <c r="A481" s="3"/>
      <c r="G481" s="4"/>
      <c r="H481" s="1"/>
      <c r="I481" s="4">
        <f t="shared" si="14"/>
        <v>0</v>
      </c>
      <c r="J481" s="4">
        <f t="shared" si="15"/>
        <v>0</v>
      </c>
    </row>
    <row r="482" spans="1:10" x14ac:dyDescent="0.25">
      <c r="A482" s="3"/>
      <c r="G482" s="4"/>
      <c r="H482" s="1"/>
      <c r="I482" s="4">
        <f t="shared" si="14"/>
        <v>0</v>
      </c>
      <c r="J482" s="4">
        <f t="shared" si="15"/>
        <v>0</v>
      </c>
    </row>
    <row r="483" spans="1:10" x14ac:dyDescent="0.25">
      <c r="A483" s="3"/>
      <c r="G483" s="4"/>
      <c r="H483" s="1"/>
      <c r="I483" s="4">
        <f t="shared" si="14"/>
        <v>0</v>
      </c>
      <c r="J483" s="4">
        <f t="shared" si="15"/>
        <v>0</v>
      </c>
    </row>
    <row r="484" spans="1:10" x14ac:dyDescent="0.25">
      <c r="A484" s="3"/>
      <c r="G484" s="4"/>
      <c r="H484" s="1"/>
      <c r="I484" s="4">
        <f t="shared" si="14"/>
        <v>0</v>
      </c>
      <c r="J484" s="4">
        <f t="shared" si="15"/>
        <v>0</v>
      </c>
    </row>
    <row r="485" spans="1:10" x14ac:dyDescent="0.25">
      <c r="A485" s="3"/>
      <c r="G485" s="4"/>
      <c r="H485" s="1"/>
      <c r="I485" s="4">
        <f t="shared" si="14"/>
        <v>0</v>
      </c>
      <c r="J485" s="4">
        <f t="shared" si="15"/>
        <v>0</v>
      </c>
    </row>
    <row r="486" spans="1:10" x14ac:dyDescent="0.25">
      <c r="A486" s="3"/>
      <c r="G486" s="4"/>
      <c r="H486" s="1"/>
      <c r="I486" s="4">
        <f t="shared" si="14"/>
        <v>0</v>
      </c>
      <c r="J486" s="4">
        <f t="shared" si="15"/>
        <v>0</v>
      </c>
    </row>
    <row r="487" spans="1:10" x14ac:dyDescent="0.25">
      <c r="A487" s="3"/>
      <c r="G487" s="4"/>
      <c r="H487" s="1"/>
      <c r="I487" s="4">
        <f t="shared" si="14"/>
        <v>0</v>
      </c>
      <c r="J487" s="4">
        <f t="shared" si="15"/>
        <v>0</v>
      </c>
    </row>
    <row r="488" spans="1:10" x14ac:dyDescent="0.25">
      <c r="A488" s="3"/>
      <c r="G488" s="4"/>
      <c r="H488" s="1"/>
      <c r="I488" s="4">
        <f t="shared" si="14"/>
        <v>0</v>
      </c>
      <c r="J488" s="4">
        <f t="shared" si="15"/>
        <v>0</v>
      </c>
    </row>
    <row r="489" spans="1:10" x14ac:dyDescent="0.25">
      <c r="A489" s="3"/>
      <c r="G489" s="4"/>
      <c r="H489" s="1"/>
      <c r="I489" s="4">
        <f t="shared" si="14"/>
        <v>0</v>
      </c>
      <c r="J489" s="4">
        <f t="shared" si="15"/>
        <v>0</v>
      </c>
    </row>
    <row r="490" spans="1:10" x14ac:dyDescent="0.25">
      <c r="A490" s="3"/>
      <c r="G490" s="4"/>
      <c r="H490" s="1"/>
      <c r="I490" s="4">
        <f t="shared" si="14"/>
        <v>0</v>
      </c>
      <c r="J490" s="4">
        <f t="shared" si="15"/>
        <v>0</v>
      </c>
    </row>
    <row r="491" spans="1:10" x14ac:dyDescent="0.25">
      <c r="A491" s="3"/>
      <c r="G491" s="4"/>
      <c r="H491" s="1"/>
      <c r="I491" s="4">
        <f t="shared" si="14"/>
        <v>0</v>
      </c>
      <c r="J491" s="4">
        <f t="shared" si="15"/>
        <v>0</v>
      </c>
    </row>
    <row r="492" spans="1:10" x14ac:dyDescent="0.25">
      <c r="A492" s="3"/>
      <c r="G492" s="4"/>
      <c r="H492" s="1"/>
      <c r="I492" s="4">
        <f t="shared" si="14"/>
        <v>0</v>
      </c>
      <c r="J492" s="4">
        <f t="shared" si="15"/>
        <v>0</v>
      </c>
    </row>
    <row r="493" spans="1:10" x14ac:dyDescent="0.25">
      <c r="A493" s="3"/>
      <c r="G493" s="4"/>
      <c r="H493" s="1"/>
      <c r="I493" s="4">
        <f t="shared" si="14"/>
        <v>0</v>
      </c>
      <c r="J493" s="4">
        <f t="shared" si="15"/>
        <v>0</v>
      </c>
    </row>
    <row r="494" spans="1:10" x14ac:dyDescent="0.25">
      <c r="A494" s="3"/>
      <c r="G494" s="4"/>
      <c r="H494" s="1"/>
      <c r="I494" s="4">
        <f t="shared" si="14"/>
        <v>0</v>
      </c>
      <c r="J494" s="4">
        <f t="shared" si="15"/>
        <v>0</v>
      </c>
    </row>
    <row r="495" spans="1:10" x14ac:dyDescent="0.25">
      <c r="A495" s="3"/>
      <c r="G495" s="4"/>
      <c r="H495" s="1"/>
      <c r="I495" s="4">
        <f t="shared" si="14"/>
        <v>0</v>
      </c>
      <c r="J495" s="4">
        <f t="shared" si="15"/>
        <v>0</v>
      </c>
    </row>
    <row r="496" spans="1:10" x14ac:dyDescent="0.25">
      <c r="A496" s="3"/>
      <c r="G496" s="4"/>
      <c r="H496" s="1"/>
      <c r="I496" s="4">
        <f t="shared" si="14"/>
        <v>0</v>
      </c>
      <c r="J496" s="4">
        <f t="shared" si="15"/>
        <v>0</v>
      </c>
    </row>
    <row r="497" spans="1:10" x14ac:dyDescent="0.25">
      <c r="A497" s="3"/>
      <c r="G497" s="4"/>
      <c r="H497" s="1"/>
      <c r="I497" s="4">
        <f t="shared" si="14"/>
        <v>0</v>
      </c>
      <c r="J497" s="4">
        <f t="shared" si="15"/>
        <v>0</v>
      </c>
    </row>
    <row r="498" spans="1:10" x14ac:dyDescent="0.25">
      <c r="A498" s="3"/>
      <c r="G498" s="4"/>
      <c r="H498" s="1"/>
      <c r="I498" s="4">
        <f t="shared" si="14"/>
        <v>0</v>
      </c>
      <c r="J498" s="4">
        <f t="shared" si="15"/>
        <v>0</v>
      </c>
    </row>
    <row r="499" spans="1:10" x14ac:dyDescent="0.25">
      <c r="A499" s="3"/>
      <c r="G499" s="4"/>
      <c r="H499" s="1"/>
      <c r="I499" s="4">
        <f t="shared" si="14"/>
        <v>0</v>
      </c>
      <c r="J499" s="4">
        <f t="shared" si="15"/>
        <v>0</v>
      </c>
    </row>
    <row r="500" spans="1:10" x14ac:dyDescent="0.25">
      <c r="A500" s="3"/>
      <c r="G500" s="4"/>
      <c r="H500" s="1"/>
      <c r="I500" s="4">
        <f t="shared" si="14"/>
        <v>0</v>
      </c>
      <c r="J500" s="4">
        <f t="shared" si="15"/>
        <v>0</v>
      </c>
    </row>
    <row r="501" spans="1:10" x14ac:dyDescent="0.25">
      <c r="A501" s="3"/>
      <c r="G501" s="4"/>
      <c r="H501" s="1"/>
      <c r="I501" s="4">
        <f t="shared" si="14"/>
        <v>0</v>
      </c>
      <c r="J501" s="4">
        <f t="shared" si="15"/>
        <v>0</v>
      </c>
    </row>
  </sheetData>
  <pageMargins left="0.75" right="0.75" top="1" bottom="1" header="0.5" footer="0.5"/>
  <tableParts count="1">
    <tablePart r:id="rId1"/>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Lists!$A$2:$A$4</xm:f>
          </x14:formula1>
          <xm:sqref>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E305 E306 E307 E308 E309 E310 E311 E312 E313 E314 E315 E316 E317 E318 E319 E320 E321 E322 E323 E324 E325 E326 E327 E328 E329 E330 E331 E332 E333 E334 E335 E336 E337 E338 E339 E340 E341 E342 E343 E344 E345 E346 E347 E348 E349 E350 E351 E352 E353 E354 E355 E356 E357 E358 E359 E360 E361 E362 E363 E364 E365 E366 E367 E368 E369 E370 E371 E372 E373 E374 E375 E376 E377 E378 E379 E380 E381 E382 E383 E384 E385 E386 E387 E388 E389 E390 E391 E392 E393 E394 E395 E396 E397 E398 E399 E400 E401 E402 E403 E404 E405 E406 E407 E408 E409 E410 E411 E412 E413 E414 E415 E416 E417 E418 E419 E420 E421 E422 E423 E424 E425 E426 E427 E428 E429 E430 E431 E432 E433 E434 E435 E436 E437 E438 E439 E440 E441 E442 E443 E444 E445 E446 E447 E448 E449 E450 E451 E452 E453 E454 E455 E456 E457 E458 E459 E460 E461 E462 E463 E464 E465 E466 E467 E468 E469 E470 E471 E472 E473 E474 E475 E476 E477 E478 E479 E480 E481 E482 E483 E484 E485 E486 E487 E488 E489 E490 E491 E492 E493 E494 E495 E496 E497 E498 E499 E500 E501</xm:sqref>
        </x14:dataValidation>
        <x14:dataValidation type="list" allowBlank="1" showInputMessage="1" showErrorMessage="1" xr:uid="{00000000-0002-0000-0100-000001000000}">
          <x14:formula1>
            <xm:f>Lists!$E$2:$E$8</xm:f>
          </x14:formula1>
          <xm:sqref>F2 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F305 F306 F307 F308 F309 F310 F311 F312 F313 F314 F315 F316 F317 F318 F319 F320 F321 F322 F323 F324 F325 F326 F327 F328 F329 F330 F331 F332 F333 F334 F335 F336 F337 F338 F339 F340 F341 F342 F343 F344 F345 F346 F347 F348 F349 F350 F351 F352 F353 F354 F355 F356 F357 F358 F359 F360 F361 F362 F363 F364 F365 F366 F367 F368 F369 F370 F371 F372 F373 F374 F375 F376 F377 F378 F379 F380 F381 F382 F383 F384 F385 F386 F387 F388 F389 F390 F391 F392 F393 F394 F395 F396 F397 F398 F399 F400 F401 F402 F403 F404 F405 F406 F407 F408 F409 F410 F411 F412 F413 F414 F415 F416 F417 F418 F419 F420 F421 F422 F423 F424 F425 F426 F427 F428 F429 F430 F431 F432 F433 F434 F435 F436 F437 F438 F439 F440 F441 F442 F443 F444 F445 F446 F447 F448 F449 F450 F451 F452 F453 F454 F455 F456 F457 F458 F459 F460 F461 F462 F463 F464 F465 F466 F467 F468 F469 F470 F471 F472 F473 F474 F475 F476 F477 F478 F479 F480 F481 F482 F483 F484 F485 F486 F487 F488 F489 F490 F491 F492 F493 F494 F495 F496 F497 F498 F499 F500 F501 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E305 E306 E307 E308 E309 E310 E311 E312 E313 E314 E315 E316 E317 E318 E319 E320 E321 E322 E323 E324 E325 E326 E327 E328 E329 E330 E331 E332 E333 E334 E335 E336 E337 E338 E339 E340 E341 E342 E343 E344 E345 E346 E347 E348 E349 E350 E351 E352 E353 E354 E355 E356 E357 E358 E359 E360 E361 E362 E363 E364 E365 E366 E367 E368 E369 E370 E371 E372 E373 E374 E375 E376 E377 E378 E379 E380 E381 E382 E383 E384 E385 E386 E387 E388 E389 E390 E391 E392 E393 E394 E395 E396 E397 E398 E399 E400 E401 E402 E403 E404 E405 E406 E407 E408 E409 E410 E411 E412 E413 E414 E415 E416 E417 E418 E419 E420 E421 E422 E423 E424 E425 E426 E427 E428 E429 E430 E431 E432 E433 E434 E435 E436 E437 E438 E439 E440 E441 E442 E443 E444 E445 E446 E447 E448 E449 E450 E451 E452 E453 E454 E455 E456 E457 E458 E459 E460 E461 E462 E463 E464 E465 E466 E467 E468 E469 E470 E471 E472 E473 E474 E475 E476 E477 E478 E479 E480 E481 E482 E483 E484 E485 E486 E487 E488 E489 E490 E491 E492 E493 E494 E495 E496 E497 E498 E499 E500 E501</xm:sqref>
        </x14:dataValidation>
        <x14:dataValidation type="list" allowBlank="1" showInputMessage="1" showErrorMessage="1" xr:uid="{00000000-0002-0000-0100-000002000000}">
          <x14:formula1>
            <xm:f>Lists!$G$2:$G$4</xm:f>
          </x14:formula1>
          <xm: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H202 H203 H204 H205 H206 H207 H208 H209 H210 H211 H212 H213 H214 H215 H216 H217 H218 H219 H220 H221 H222 H223 H224 H225 H226 H227 H228 H229 H230 H231 H232 H233 H234 H235 H236 H237 H238 H239 H240 H241 H242 H243 H244 H245 H246 H247 H248 H249 H250 H251 H252 H253 H254 H255 H256 H257 H258 H259 H260 H261 H262 H263 H264 H265 H266 H267 H268 H269 H270 H271 H272 H273 H274 H275 H276 H277 H278 H279 H280 H281 H282 H283 H284 H285 H286 H287 H288 H289 H290 H291 H292 H293 H294 H295 H296 H297 H298 H299 H300 H301 H302 H303 H304 H305 H306 H307 H308 H309 H310 H311 H312 H313 H314 H315 H316 H317 H318 H319 H320 H321 H322 H323 H324 H325 H326 H327 H328 H329 H330 H331 H332 H333 H334 H335 H336 H337 H338 H339 H340 H341 H342 H343 H344 H345 H346 H347 H348 H349 H350 H351 H352 H353 H354 H355 H356 H357 H358 H359 H360 H361 H362 H363 H364 H365 H366 H367 H368 H369 H370 H371 H372 H373 H374 H375 H376 H377 H378 H379 H380 H381 H382 H383 H384 H385 H386 H387 H388 H389 H390 H391 H392 H393 H394 H395 H396 H397 H398 H399 H400 H401 H402 H403 H404 H405 H406 H407 H408 H409 H410 H411 H412 H413 H414 H415 H416 H417 H418 H419 H420 H421 H422 H423 H424 H425 H426 H427 H428 H429 H430 H431 H432 H433 H434 H435 H436 H437 H438 H439 H440 H441 H442 H443 H444 H445 H446 H447 H448 H449 H450 H451 H452 H453 H454 H455 H456 H457 H458 H459 H460 H461 H462 H463 H464 H465 H466 H467 H468 H469 H470 H471 H472 H473 H474 H475 H476 H477 H478 H479 H480 H481 H482 H483 H484 H485 H486 H487 H488 H489 H490 H491 H492 H493 H494 H495 H496 H497 H498 H499 H500 H501 G2 G3 G4 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G205 G206 G207 G208 G209 G210 G211 G212 G213 G214 G215 G216 G217 G218 G219 G220 G221 G222 G223 G224 G225 G226 G227 G228 G229 G230 G231 G232 G233 G234 G235 G236 G237 G238 G239 G240 G241 G242 G243 G244 G245 G246 G247 G248 G249 G250 G251 G252 G253 G254 G255 G256 G257 G258 G259 G260 G261 G262 G263 G264 G265 G266 G267 G268 G269 G270 G271 G272 G273 G274 G275 G276 G277 G278 G279 G280 G281 G282 G283 G284 G285 G286 G287 G288 G289 G290 G291 G292 G293 G294 G295 G296 G297 G298 G299 G300 G301 G302 G303 G304 G305 G306 G307 G308 G309 G310 G311 G312 G313 G314 G315 G316 G317 G318 G319 G320 G321 G322 G323 G324 G325 G326 G327 G328 G329 G330 G331 G332 G333 G334 G335 G336 G337 G338 G339 G340 G341 G342 G343 G344 G345 G346 G347 G348 G349 G350 G351 G352 G353 G354 G355 G356 G357 G358 G359 G360 G361 G362 G363 G364 G365 G366 G367 G368 G369 G370 G371 G372 G373 G374 G375 G376 G377 G378 G379 G380 G381 G382 G383 G384 G385 G386 G387 G388 G389 G390 G391 G392 G393 G394 G395 G396 G397 G398 G399 G400 G401 G402 G403 G404 G405 G406 G407 G408 G409 G410 G411 G412 G413 G414 G415 G416 G417 G418 G419 G420 G421 G422 G423 G424 G425 G426 G427 G428 G429 G430 G431 G432 G433 G434 G435 G436 G437 G438 G439 G440 G441 G442 G443 G444 G445 G446 G447 G448 G449 G450 G451 G452 G453 G454 G455 G456 G457 G458 G459 G460 G461 G462 G463 G464 G465 G466 G467 G468 G469 G470 G471 G472 G473 G474 G475 G476 G477 G478 G479 G480 G481 G482 G483 G484 G485 G486 G487 G488 G489 G490 G491 G492 G493 G494 G495 G496 G497 G498 G499 G500 G501</xm:sqref>
        </x14:dataValidation>
        <x14:dataValidation type="list" allowBlank="1" showInputMessage="1" showErrorMessage="1" xr:uid="{00000000-0002-0000-0100-000003000000}">
          <x14:formula1>
            <xm:f>Lists!$I$2:$I$3</xm:f>
          </x14:formula1>
          <xm:sqref>K2 K3 K4 K5 K6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K105 K106 K107 K108 K109 K110 K111 K112 K113 K114 K115 K116 K117 K118 K119 K120 K121 K122 K123 K124 K125 K126 K127 K128 K129 K130 K131 K132 K133 K134 K135 K136 K137 K138 K139 K140 K141 K142 K143 K144 K145 K146 K147 K148 K149 K150 K151 K152 K153 K154 K155 K156 K157 K158 K159 K160 K161 K162 K163 K164 K165 K166 K167 K168 K169 K170 K171 K172 K173 K174 K175 K176 K177 K178 K179 K180 K181 K182 K183 K184 K185 K186 K187 K188 K189 K190 K191 K192 K193 K194 K195 K196 K197 K198 K199 K200 K201 K202 K203 K204 K205 K206 K207 K208 K209 K210 K211 K212 K213 K214 K215 K216 K217 K218 K219 K220 K221 K222 K223 K224 K225 K226 K227 K228 K229 K230 K231 K232 K233 K234 K235 K236 K237 K238 K239 K240 K241 K242 K243 K244 K245 K246 K247 K248 K249 K250 K251 K252 K253 K254 K255 K256 K257 K258 K259 K260 K261 K262 K263 K264 K265 K266 K267 K268 K269 K270 K271 K272 K273 K274 K275 K276 K277 K278 K279 K280 K281 K282 K283 K284 K285 K286 K287 K288 K289 K290 K291 K292 K293 K294 K295 K296 K297 K298 K299 K300 K301 K302 K303 K304 K305 K306 K307 K308 K309 K310 K311 K312 K313 K314 K315 K316 K317 K318 K319 K320 K321 K322 K323 K324 K325 K326 K327 K328 K329 K330 K331 K332 K333 K334 K335 K336 K337 K338 K339 K340 K341 K342 K343 K344 K345 K346 K347 K348 K349 K350 K351 K352 K353 K354 K355 K356 K357 K358 K359 K360 K361 K362 K363 K364 K365 K366 K367 K368 K369 K370 K371 K372 K373 K374 K375 K376 K377 K378 K379 K380 K381 K382 K383 K384 K385 K386 K387 K388 K389 K390 K391 K392 K393 K394 K395 K396 K397 K398 K399 K400 K401 K402 K403 K404 K405 K406 K407 K408 K409 K410 K411 K412 K413 K414 K415 K416 K417 K418 K419 K420 K421 K422 K423 K424 K425 K426 K427 K428 K429 K430 K431 K432 K433 K434 K435 K436 K437 K438 K439 K440 K441 K442 K443 K444 K445 K446 K447 K448 K449 K450 K451 K452 K453 K454 K455 K456 K457 K458 K459 K460 K461 K462 K463 K464 K465 K466 K467 K468 K469 K470 K471 K472 K473 K474 K475 K476 K477 K478 K479 K480 K481 K482 K483 K484 K485 K486 K487 K488 K489 K490 K491 K492 K493 K494 K495 K496 K497 K498 K499 K500 K501 J2 J3 J4 J5 J6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J109 J110 J111 J112 J113 J114 J115 J116 J117 J118 J119 J120 J121 J122 J123 J124 J125 J126 J127 J128 J129 J130 J131 J132 J133 J134 J135 J136 J137 J138 J139 J140 J141 J142 J143 J144 J145 J146 J147 J148 J149 J150 J151 J152 J153 J154 J155 J156 J157 J158 J159 J160 J161 J162 J163 J164 J165 J166 J167 J168 J169 J170 J171 J172 J173 J174 J175 J176 J177 J178 J179 J180 J181 J182 J183 J184 J185 J186 J187 J188 J189 J190 J191 J192 J193 J194 J195 J196 J197 J198 J199 J200 J201 J202 J203 J204 J205 J206 J207 J208 J209 J210 J211 J212 J213 J214 J215 J216 J217 J218 J219 J220 J221 J222 J223 J224 J225 J226 J227 J228 J229 J230 J231 J232 J233 J234 J235 J236 J237 J238 J239 J240 J241 J242 J243 J244 J245 J246 J247 J248 J249 J250 J251 J252 J253 J254 J255 J256 J257 J258 J259 J260 J261 J262 J263 J264 J265 J266 J267 J268 J269 J270 J271 J272 J273 J274 J275 J276 J277 J278 J279 J280 J281 J282 J283 J284 J285 J286 J287 J288 J289 J290 J291 J292 J293 J294 J295 J296 J297 J298 J299 J300 J301 J302 J303 J304 J305 J306 J307 J308 J309 J310 J311 J312 J313 J314 J315 J316 J317 J318 J319 J320 J321 J322 J323 J324 J325 J326 J327 J328 J329 J330 J331 J332 J333 J334 J335 J336 J337 J338 J339 J340 J341 J342 J343 J344 J345 J346 J347 J348 J349 J350 J351 J352 J353 J354 J355 J356 J357 J358 J359 J360 J361 J362 J363 J364 J365 J366 J367 J368 J369 J370 J371 J372 J373 J374 J375 J376 J377 J378 J379 J380 J381 J382 J383 J384 J385 J386 J387 J388 J389 J390 J391 J392 J393 J394 J395 J396 J397 J398 J399 J400 J401 J402 J403 J404 J405 J406 J407 J408 J409 J410 J411 J412 J413 J414 J415 J416 J417 J418 J419 J420 J421 J422 J423 J424 J425 J426 J427 J428 J429 J430 J431 J432 J433 J434 J435 J436 J437 J438 J439 J440 J441 J442 J443 J444 J445 J446 J447 J448 J449 J450 J451 J452 J453 J454 J455 J456 J457 J458 J459 J460 J461 J462 J463 J464 J465 J466 J467 J468 J469 J470 J471 J472 J473 J474 J475 J476 J477 J478 J479 J480 J481 J482 J483 J484 J485 J486 J487 J488 J489 J490 J491 J492 J493 J494 J495 J496 J497 J498 J499 J500 J501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501"/>
  <sheetViews>
    <sheetView workbookViewId="0">
      <pane ySplit="1" topLeftCell="A2" activePane="bottomLeft" state="frozen"/>
      <selection pane="bottomLeft"/>
    </sheetView>
  </sheetViews>
  <sheetFormatPr defaultRowHeight="15" x14ac:dyDescent="0.25"/>
  <cols>
    <col min="1" max="1" width="12" customWidth="1"/>
    <col min="2" max="2" width="20" customWidth="1"/>
    <col min="3" max="3" width="38" customWidth="1"/>
    <col min="4" max="4" width="22" customWidth="1"/>
    <col min="5" max="5" width="16" customWidth="1"/>
    <col min="6" max="6" width="14" customWidth="1"/>
    <col min="7" max="7" width="10" customWidth="1"/>
    <col min="8" max="10" width="12" customWidth="1"/>
    <col min="11" max="11" width="14" customWidth="1"/>
  </cols>
  <sheetData>
    <row r="1" spans="1:11" x14ac:dyDescent="0.25">
      <c r="A1" s="2" t="s">
        <v>38</v>
      </c>
      <c r="B1" s="2" t="s">
        <v>49</v>
      </c>
      <c r="C1" s="2" t="s">
        <v>41</v>
      </c>
      <c r="D1" s="2" t="s">
        <v>42</v>
      </c>
      <c r="E1" s="2" t="s">
        <v>43</v>
      </c>
      <c r="F1" s="2" t="s">
        <v>44</v>
      </c>
      <c r="G1" s="2" t="s">
        <v>45</v>
      </c>
      <c r="H1" s="2" t="s">
        <v>46</v>
      </c>
      <c r="I1" s="2" t="s">
        <v>47</v>
      </c>
      <c r="J1" s="2" t="s">
        <v>50</v>
      </c>
      <c r="K1" s="2" t="s">
        <v>51</v>
      </c>
    </row>
    <row r="2" spans="1:11" x14ac:dyDescent="0.25">
      <c r="A2" s="3"/>
      <c r="F2" s="4"/>
      <c r="G2" s="1"/>
      <c r="H2" s="4">
        <f t="shared" ref="H2:H65" si="0">ROUND(F2*G2,2)</f>
        <v>0</v>
      </c>
      <c r="I2" s="4">
        <f t="shared" ref="I2:I65" si="1">F2+H2</f>
        <v>0</v>
      </c>
    </row>
    <row r="3" spans="1:11" x14ac:dyDescent="0.25">
      <c r="A3" s="3"/>
      <c r="F3" s="4"/>
      <c r="G3" s="1"/>
      <c r="H3" s="4">
        <f t="shared" si="0"/>
        <v>0</v>
      </c>
      <c r="I3" s="4">
        <f t="shared" si="1"/>
        <v>0</v>
      </c>
    </row>
    <row r="4" spans="1:11" x14ac:dyDescent="0.25">
      <c r="A4" s="3"/>
      <c r="F4" s="4"/>
      <c r="G4" s="1"/>
      <c r="H4" s="4">
        <f t="shared" si="0"/>
        <v>0</v>
      </c>
      <c r="I4" s="4">
        <f t="shared" si="1"/>
        <v>0</v>
      </c>
    </row>
    <row r="5" spans="1:11" x14ac:dyDescent="0.25">
      <c r="A5" s="3"/>
      <c r="F5" s="4"/>
      <c r="G5" s="1"/>
      <c r="H5" s="4">
        <f t="shared" si="0"/>
        <v>0</v>
      </c>
      <c r="I5" s="4">
        <f t="shared" si="1"/>
        <v>0</v>
      </c>
    </row>
    <row r="6" spans="1:11" x14ac:dyDescent="0.25">
      <c r="A6" s="3"/>
      <c r="F6" s="4"/>
      <c r="G6" s="1"/>
      <c r="H6" s="4">
        <f t="shared" si="0"/>
        <v>0</v>
      </c>
      <c r="I6" s="4">
        <f t="shared" si="1"/>
        <v>0</v>
      </c>
    </row>
    <row r="7" spans="1:11" x14ac:dyDescent="0.25">
      <c r="A7" s="3"/>
      <c r="F7" s="4"/>
      <c r="G7" s="1"/>
      <c r="H7" s="4">
        <f t="shared" si="0"/>
        <v>0</v>
      </c>
      <c r="I7" s="4">
        <f t="shared" si="1"/>
        <v>0</v>
      </c>
    </row>
    <row r="8" spans="1:11" x14ac:dyDescent="0.25">
      <c r="A8" s="3"/>
      <c r="F8" s="4"/>
      <c r="G8" s="1"/>
      <c r="H8" s="4">
        <f t="shared" si="0"/>
        <v>0</v>
      </c>
      <c r="I8" s="4">
        <f t="shared" si="1"/>
        <v>0</v>
      </c>
    </row>
    <row r="9" spans="1:11" x14ac:dyDescent="0.25">
      <c r="A9" s="3"/>
      <c r="F9" s="4"/>
      <c r="G9" s="1"/>
      <c r="H9" s="4">
        <f t="shared" si="0"/>
        <v>0</v>
      </c>
      <c r="I9" s="4">
        <f t="shared" si="1"/>
        <v>0</v>
      </c>
    </row>
    <row r="10" spans="1:11" x14ac:dyDescent="0.25">
      <c r="A10" s="3"/>
      <c r="F10" s="4"/>
      <c r="G10" s="1"/>
      <c r="H10" s="4">
        <f t="shared" si="0"/>
        <v>0</v>
      </c>
      <c r="I10" s="4">
        <f t="shared" si="1"/>
        <v>0</v>
      </c>
    </row>
    <row r="11" spans="1:11" x14ac:dyDescent="0.25">
      <c r="A11" s="3"/>
      <c r="F11" s="4"/>
      <c r="G11" s="1"/>
      <c r="H11" s="4">
        <f t="shared" si="0"/>
        <v>0</v>
      </c>
      <c r="I11" s="4">
        <f t="shared" si="1"/>
        <v>0</v>
      </c>
    </row>
    <row r="12" spans="1:11" x14ac:dyDescent="0.25">
      <c r="A12" s="3"/>
      <c r="F12" s="4"/>
      <c r="G12" s="1"/>
      <c r="H12" s="4">
        <f t="shared" si="0"/>
        <v>0</v>
      </c>
      <c r="I12" s="4">
        <f t="shared" si="1"/>
        <v>0</v>
      </c>
    </row>
    <row r="13" spans="1:11" x14ac:dyDescent="0.25">
      <c r="A13" s="3"/>
      <c r="F13" s="4"/>
      <c r="G13" s="1"/>
      <c r="H13" s="4">
        <f t="shared" si="0"/>
        <v>0</v>
      </c>
      <c r="I13" s="4">
        <f t="shared" si="1"/>
        <v>0</v>
      </c>
    </row>
    <row r="14" spans="1:11" x14ac:dyDescent="0.25">
      <c r="A14" s="3"/>
      <c r="F14" s="4"/>
      <c r="G14" s="1"/>
      <c r="H14" s="4">
        <f t="shared" si="0"/>
        <v>0</v>
      </c>
      <c r="I14" s="4">
        <f t="shared" si="1"/>
        <v>0</v>
      </c>
    </row>
    <row r="15" spans="1:11" x14ac:dyDescent="0.25">
      <c r="A15" s="3"/>
      <c r="F15" s="4"/>
      <c r="G15" s="1"/>
      <c r="H15" s="4">
        <f t="shared" si="0"/>
        <v>0</v>
      </c>
      <c r="I15" s="4">
        <f t="shared" si="1"/>
        <v>0</v>
      </c>
    </row>
    <row r="16" spans="1:11" x14ac:dyDescent="0.25">
      <c r="A16" s="3"/>
      <c r="F16" s="4"/>
      <c r="G16" s="1"/>
      <c r="H16" s="4">
        <f t="shared" si="0"/>
        <v>0</v>
      </c>
      <c r="I16" s="4">
        <f t="shared" si="1"/>
        <v>0</v>
      </c>
    </row>
    <row r="17" spans="1:9" x14ac:dyDescent="0.25">
      <c r="A17" s="3"/>
      <c r="F17" s="4"/>
      <c r="G17" s="1"/>
      <c r="H17" s="4">
        <f t="shared" si="0"/>
        <v>0</v>
      </c>
      <c r="I17" s="4">
        <f t="shared" si="1"/>
        <v>0</v>
      </c>
    </row>
    <row r="18" spans="1:9" x14ac:dyDescent="0.25">
      <c r="A18" s="3"/>
      <c r="F18" s="4"/>
      <c r="G18" s="1"/>
      <c r="H18" s="4">
        <f t="shared" si="0"/>
        <v>0</v>
      </c>
      <c r="I18" s="4">
        <f t="shared" si="1"/>
        <v>0</v>
      </c>
    </row>
    <row r="19" spans="1:9" x14ac:dyDescent="0.25">
      <c r="A19" s="3"/>
      <c r="F19" s="4"/>
      <c r="G19" s="1"/>
      <c r="H19" s="4">
        <f t="shared" si="0"/>
        <v>0</v>
      </c>
      <c r="I19" s="4">
        <f t="shared" si="1"/>
        <v>0</v>
      </c>
    </row>
    <row r="20" spans="1:9" x14ac:dyDescent="0.25">
      <c r="A20" s="3"/>
      <c r="F20" s="4"/>
      <c r="G20" s="1"/>
      <c r="H20" s="4">
        <f t="shared" si="0"/>
        <v>0</v>
      </c>
      <c r="I20" s="4">
        <f t="shared" si="1"/>
        <v>0</v>
      </c>
    </row>
    <row r="21" spans="1:9" x14ac:dyDescent="0.25">
      <c r="A21" s="3"/>
      <c r="F21" s="4"/>
      <c r="G21" s="1"/>
      <c r="H21" s="4">
        <f t="shared" si="0"/>
        <v>0</v>
      </c>
      <c r="I21" s="4">
        <f t="shared" si="1"/>
        <v>0</v>
      </c>
    </row>
    <row r="22" spans="1:9" x14ac:dyDescent="0.25">
      <c r="A22" s="3"/>
      <c r="F22" s="4"/>
      <c r="G22" s="1"/>
      <c r="H22" s="4">
        <f t="shared" si="0"/>
        <v>0</v>
      </c>
      <c r="I22" s="4">
        <f t="shared" si="1"/>
        <v>0</v>
      </c>
    </row>
    <row r="23" spans="1:9" x14ac:dyDescent="0.25">
      <c r="A23" s="3"/>
      <c r="F23" s="4"/>
      <c r="G23" s="1"/>
      <c r="H23" s="4">
        <f t="shared" si="0"/>
        <v>0</v>
      </c>
      <c r="I23" s="4">
        <f t="shared" si="1"/>
        <v>0</v>
      </c>
    </row>
    <row r="24" spans="1:9" x14ac:dyDescent="0.25">
      <c r="A24" s="3"/>
      <c r="F24" s="4"/>
      <c r="G24" s="1"/>
      <c r="H24" s="4">
        <f t="shared" si="0"/>
        <v>0</v>
      </c>
      <c r="I24" s="4">
        <f t="shared" si="1"/>
        <v>0</v>
      </c>
    </row>
    <row r="25" spans="1:9" x14ac:dyDescent="0.25">
      <c r="A25" s="3"/>
      <c r="F25" s="4"/>
      <c r="G25" s="1"/>
      <c r="H25" s="4">
        <f t="shared" si="0"/>
        <v>0</v>
      </c>
      <c r="I25" s="4">
        <f t="shared" si="1"/>
        <v>0</v>
      </c>
    </row>
    <row r="26" spans="1:9" x14ac:dyDescent="0.25">
      <c r="A26" s="3"/>
      <c r="F26" s="4"/>
      <c r="G26" s="1"/>
      <c r="H26" s="4">
        <f t="shared" si="0"/>
        <v>0</v>
      </c>
      <c r="I26" s="4">
        <f t="shared" si="1"/>
        <v>0</v>
      </c>
    </row>
    <row r="27" spans="1:9" x14ac:dyDescent="0.25">
      <c r="A27" s="3"/>
      <c r="F27" s="4"/>
      <c r="G27" s="1"/>
      <c r="H27" s="4">
        <f t="shared" si="0"/>
        <v>0</v>
      </c>
      <c r="I27" s="4">
        <f t="shared" si="1"/>
        <v>0</v>
      </c>
    </row>
    <row r="28" spans="1:9" x14ac:dyDescent="0.25">
      <c r="A28" s="3"/>
      <c r="F28" s="4"/>
      <c r="G28" s="1"/>
      <c r="H28" s="4">
        <f t="shared" si="0"/>
        <v>0</v>
      </c>
      <c r="I28" s="4">
        <f t="shared" si="1"/>
        <v>0</v>
      </c>
    </row>
    <row r="29" spans="1:9" x14ac:dyDescent="0.25">
      <c r="A29" s="3"/>
      <c r="F29" s="4"/>
      <c r="G29" s="1"/>
      <c r="H29" s="4">
        <f t="shared" si="0"/>
        <v>0</v>
      </c>
      <c r="I29" s="4">
        <f t="shared" si="1"/>
        <v>0</v>
      </c>
    </row>
    <row r="30" spans="1:9" x14ac:dyDescent="0.25">
      <c r="A30" s="3"/>
      <c r="F30" s="4"/>
      <c r="G30" s="1"/>
      <c r="H30" s="4">
        <f t="shared" si="0"/>
        <v>0</v>
      </c>
      <c r="I30" s="4">
        <f t="shared" si="1"/>
        <v>0</v>
      </c>
    </row>
    <row r="31" spans="1:9" x14ac:dyDescent="0.25">
      <c r="A31" s="3"/>
      <c r="F31" s="4"/>
      <c r="G31" s="1"/>
      <c r="H31" s="4">
        <f t="shared" si="0"/>
        <v>0</v>
      </c>
      <c r="I31" s="4">
        <f t="shared" si="1"/>
        <v>0</v>
      </c>
    </row>
    <row r="32" spans="1:9" x14ac:dyDescent="0.25">
      <c r="A32" s="3"/>
      <c r="F32" s="4"/>
      <c r="G32" s="1"/>
      <c r="H32" s="4">
        <f t="shared" si="0"/>
        <v>0</v>
      </c>
      <c r="I32" s="4">
        <f t="shared" si="1"/>
        <v>0</v>
      </c>
    </row>
    <row r="33" spans="1:9" x14ac:dyDescent="0.25">
      <c r="A33" s="3"/>
      <c r="F33" s="4"/>
      <c r="G33" s="1"/>
      <c r="H33" s="4">
        <f t="shared" si="0"/>
        <v>0</v>
      </c>
      <c r="I33" s="4">
        <f t="shared" si="1"/>
        <v>0</v>
      </c>
    </row>
    <row r="34" spans="1:9" x14ac:dyDescent="0.25">
      <c r="A34" s="3"/>
      <c r="F34" s="4"/>
      <c r="G34" s="1"/>
      <c r="H34" s="4">
        <f t="shared" si="0"/>
        <v>0</v>
      </c>
      <c r="I34" s="4">
        <f t="shared" si="1"/>
        <v>0</v>
      </c>
    </row>
    <row r="35" spans="1:9" x14ac:dyDescent="0.25">
      <c r="A35" s="3"/>
      <c r="F35" s="4"/>
      <c r="G35" s="1"/>
      <c r="H35" s="4">
        <f t="shared" si="0"/>
        <v>0</v>
      </c>
      <c r="I35" s="4">
        <f t="shared" si="1"/>
        <v>0</v>
      </c>
    </row>
    <row r="36" spans="1:9" x14ac:dyDescent="0.25">
      <c r="A36" s="3"/>
      <c r="F36" s="4"/>
      <c r="G36" s="1"/>
      <c r="H36" s="4">
        <f t="shared" si="0"/>
        <v>0</v>
      </c>
      <c r="I36" s="4">
        <f t="shared" si="1"/>
        <v>0</v>
      </c>
    </row>
    <row r="37" spans="1:9" x14ac:dyDescent="0.25">
      <c r="A37" s="3"/>
      <c r="F37" s="4"/>
      <c r="G37" s="1"/>
      <c r="H37" s="4">
        <f t="shared" si="0"/>
        <v>0</v>
      </c>
      <c r="I37" s="4">
        <f t="shared" si="1"/>
        <v>0</v>
      </c>
    </row>
    <row r="38" spans="1:9" x14ac:dyDescent="0.25">
      <c r="A38" s="3"/>
      <c r="F38" s="4"/>
      <c r="G38" s="1"/>
      <c r="H38" s="4">
        <f t="shared" si="0"/>
        <v>0</v>
      </c>
      <c r="I38" s="4">
        <f t="shared" si="1"/>
        <v>0</v>
      </c>
    </row>
    <row r="39" spans="1:9" x14ac:dyDescent="0.25">
      <c r="A39" s="3"/>
      <c r="F39" s="4"/>
      <c r="G39" s="1"/>
      <c r="H39" s="4">
        <f t="shared" si="0"/>
        <v>0</v>
      </c>
      <c r="I39" s="4">
        <f t="shared" si="1"/>
        <v>0</v>
      </c>
    </row>
    <row r="40" spans="1:9" x14ac:dyDescent="0.25">
      <c r="A40" s="3"/>
      <c r="F40" s="4"/>
      <c r="G40" s="1"/>
      <c r="H40" s="4">
        <f t="shared" si="0"/>
        <v>0</v>
      </c>
      <c r="I40" s="4">
        <f t="shared" si="1"/>
        <v>0</v>
      </c>
    </row>
    <row r="41" spans="1:9" x14ac:dyDescent="0.25">
      <c r="A41" s="3"/>
      <c r="F41" s="4"/>
      <c r="G41" s="1"/>
      <c r="H41" s="4">
        <f t="shared" si="0"/>
        <v>0</v>
      </c>
      <c r="I41" s="4">
        <f t="shared" si="1"/>
        <v>0</v>
      </c>
    </row>
    <row r="42" spans="1:9" x14ac:dyDescent="0.25">
      <c r="A42" s="3"/>
      <c r="F42" s="4"/>
      <c r="G42" s="1"/>
      <c r="H42" s="4">
        <f t="shared" si="0"/>
        <v>0</v>
      </c>
      <c r="I42" s="4">
        <f t="shared" si="1"/>
        <v>0</v>
      </c>
    </row>
    <row r="43" spans="1:9" x14ac:dyDescent="0.25">
      <c r="A43" s="3"/>
      <c r="F43" s="4"/>
      <c r="G43" s="1"/>
      <c r="H43" s="4">
        <f t="shared" si="0"/>
        <v>0</v>
      </c>
      <c r="I43" s="4">
        <f t="shared" si="1"/>
        <v>0</v>
      </c>
    </row>
    <row r="44" spans="1:9" x14ac:dyDescent="0.25">
      <c r="A44" s="3"/>
      <c r="F44" s="4"/>
      <c r="G44" s="1"/>
      <c r="H44" s="4">
        <f t="shared" si="0"/>
        <v>0</v>
      </c>
      <c r="I44" s="4">
        <f t="shared" si="1"/>
        <v>0</v>
      </c>
    </row>
    <row r="45" spans="1:9" x14ac:dyDescent="0.25">
      <c r="A45" s="3"/>
      <c r="F45" s="4"/>
      <c r="G45" s="1"/>
      <c r="H45" s="4">
        <f t="shared" si="0"/>
        <v>0</v>
      </c>
      <c r="I45" s="4">
        <f t="shared" si="1"/>
        <v>0</v>
      </c>
    </row>
    <row r="46" spans="1:9" x14ac:dyDescent="0.25">
      <c r="A46" s="3"/>
      <c r="F46" s="4"/>
      <c r="G46" s="1"/>
      <c r="H46" s="4">
        <f t="shared" si="0"/>
        <v>0</v>
      </c>
      <c r="I46" s="4">
        <f t="shared" si="1"/>
        <v>0</v>
      </c>
    </row>
    <row r="47" spans="1:9" x14ac:dyDescent="0.25">
      <c r="A47" s="3"/>
      <c r="F47" s="4"/>
      <c r="G47" s="1"/>
      <c r="H47" s="4">
        <f t="shared" si="0"/>
        <v>0</v>
      </c>
      <c r="I47" s="4">
        <f t="shared" si="1"/>
        <v>0</v>
      </c>
    </row>
    <row r="48" spans="1:9" x14ac:dyDescent="0.25">
      <c r="A48" s="3"/>
      <c r="F48" s="4"/>
      <c r="G48" s="1"/>
      <c r="H48" s="4">
        <f t="shared" si="0"/>
        <v>0</v>
      </c>
      <c r="I48" s="4">
        <f t="shared" si="1"/>
        <v>0</v>
      </c>
    </row>
    <row r="49" spans="1:9" x14ac:dyDescent="0.25">
      <c r="A49" s="3"/>
      <c r="F49" s="4"/>
      <c r="G49" s="1"/>
      <c r="H49" s="4">
        <f t="shared" si="0"/>
        <v>0</v>
      </c>
      <c r="I49" s="4">
        <f t="shared" si="1"/>
        <v>0</v>
      </c>
    </row>
    <row r="50" spans="1:9" x14ac:dyDescent="0.25">
      <c r="A50" s="3"/>
      <c r="F50" s="4"/>
      <c r="G50" s="1"/>
      <c r="H50" s="4">
        <f t="shared" si="0"/>
        <v>0</v>
      </c>
      <c r="I50" s="4">
        <f t="shared" si="1"/>
        <v>0</v>
      </c>
    </row>
    <row r="51" spans="1:9" x14ac:dyDescent="0.25">
      <c r="A51" s="3"/>
      <c r="F51" s="4"/>
      <c r="G51" s="1"/>
      <c r="H51" s="4">
        <f t="shared" si="0"/>
        <v>0</v>
      </c>
      <c r="I51" s="4">
        <f t="shared" si="1"/>
        <v>0</v>
      </c>
    </row>
    <row r="52" spans="1:9" x14ac:dyDescent="0.25">
      <c r="A52" s="3"/>
      <c r="F52" s="4"/>
      <c r="G52" s="1"/>
      <c r="H52" s="4">
        <f t="shared" si="0"/>
        <v>0</v>
      </c>
      <c r="I52" s="4">
        <f t="shared" si="1"/>
        <v>0</v>
      </c>
    </row>
    <row r="53" spans="1:9" x14ac:dyDescent="0.25">
      <c r="A53" s="3"/>
      <c r="F53" s="4"/>
      <c r="G53" s="1"/>
      <c r="H53" s="4">
        <f t="shared" si="0"/>
        <v>0</v>
      </c>
      <c r="I53" s="4">
        <f t="shared" si="1"/>
        <v>0</v>
      </c>
    </row>
    <row r="54" spans="1:9" x14ac:dyDescent="0.25">
      <c r="A54" s="3"/>
      <c r="F54" s="4"/>
      <c r="G54" s="1"/>
      <c r="H54" s="4">
        <f t="shared" si="0"/>
        <v>0</v>
      </c>
      <c r="I54" s="4">
        <f t="shared" si="1"/>
        <v>0</v>
      </c>
    </row>
    <row r="55" spans="1:9" x14ac:dyDescent="0.25">
      <c r="A55" s="3"/>
      <c r="F55" s="4"/>
      <c r="G55" s="1"/>
      <c r="H55" s="4">
        <f t="shared" si="0"/>
        <v>0</v>
      </c>
      <c r="I55" s="4">
        <f t="shared" si="1"/>
        <v>0</v>
      </c>
    </row>
    <row r="56" spans="1:9" x14ac:dyDescent="0.25">
      <c r="A56" s="3"/>
      <c r="F56" s="4"/>
      <c r="G56" s="1"/>
      <c r="H56" s="4">
        <f t="shared" si="0"/>
        <v>0</v>
      </c>
      <c r="I56" s="4">
        <f t="shared" si="1"/>
        <v>0</v>
      </c>
    </row>
    <row r="57" spans="1:9" x14ac:dyDescent="0.25">
      <c r="A57" s="3"/>
      <c r="F57" s="4"/>
      <c r="G57" s="1"/>
      <c r="H57" s="4">
        <f t="shared" si="0"/>
        <v>0</v>
      </c>
      <c r="I57" s="4">
        <f t="shared" si="1"/>
        <v>0</v>
      </c>
    </row>
    <row r="58" spans="1:9" x14ac:dyDescent="0.25">
      <c r="A58" s="3"/>
      <c r="F58" s="4"/>
      <c r="G58" s="1"/>
      <c r="H58" s="4">
        <f t="shared" si="0"/>
        <v>0</v>
      </c>
      <c r="I58" s="4">
        <f t="shared" si="1"/>
        <v>0</v>
      </c>
    </row>
    <row r="59" spans="1:9" x14ac:dyDescent="0.25">
      <c r="A59" s="3"/>
      <c r="F59" s="4"/>
      <c r="G59" s="1"/>
      <c r="H59" s="4">
        <f t="shared" si="0"/>
        <v>0</v>
      </c>
      <c r="I59" s="4">
        <f t="shared" si="1"/>
        <v>0</v>
      </c>
    </row>
    <row r="60" spans="1:9" x14ac:dyDescent="0.25">
      <c r="A60" s="3"/>
      <c r="F60" s="4"/>
      <c r="G60" s="1"/>
      <c r="H60" s="4">
        <f t="shared" si="0"/>
        <v>0</v>
      </c>
      <c r="I60" s="4">
        <f t="shared" si="1"/>
        <v>0</v>
      </c>
    </row>
    <row r="61" spans="1:9" x14ac:dyDescent="0.25">
      <c r="A61" s="3"/>
      <c r="F61" s="4"/>
      <c r="G61" s="1"/>
      <c r="H61" s="4">
        <f t="shared" si="0"/>
        <v>0</v>
      </c>
      <c r="I61" s="4">
        <f t="shared" si="1"/>
        <v>0</v>
      </c>
    </row>
    <row r="62" spans="1:9" x14ac:dyDescent="0.25">
      <c r="A62" s="3"/>
      <c r="F62" s="4"/>
      <c r="G62" s="1"/>
      <c r="H62" s="4">
        <f t="shared" si="0"/>
        <v>0</v>
      </c>
      <c r="I62" s="4">
        <f t="shared" si="1"/>
        <v>0</v>
      </c>
    </row>
    <row r="63" spans="1:9" x14ac:dyDescent="0.25">
      <c r="A63" s="3"/>
      <c r="F63" s="4"/>
      <c r="G63" s="1"/>
      <c r="H63" s="4">
        <f t="shared" si="0"/>
        <v>0</v>
      </c>
      <c r="I63" s="4">
        <f t="shared" si="1"/>
        <v>0</v>
      </c>
    </row>
    <row r="64" spans="1:9" x14ac:dyDescent="0.25">
      <c r="A64" s="3"/>
      <c r="F64" s="4"/>
      <c r="G64" s="1"/>
      <c r="H64" s="4">
        <f t="shared" si="0"/>
        <v>0</v>
      </c>
      <c r="I64" s="4">
        <f t="shared" si="1"/>
        <v>0</v>
      </c>
    </row>
    <row r="65" spans="1:9" x14ac:dyDescent="0.25">
      <c r="A65" s="3"/>
      <c r="F65" s="4"/>
      <c r="G65" s="1"/>
      <c r="H65" s="4">
        <f t="shared" si="0"/>
        <v>0</v>
      </c>
      <c r="I65" s="4">
        <f t="shared" si="1"/>
        <v>0</v>
      </c>
    </row>
    <row r="66" spans="1:9" x14ac:dyDescent="0.25">
      <c r="A66" s="3"/>
      <c r="F66" s="4"/>
      <c r="G66" s="1"/>
      <c r="H66" s="4">
        <f t="shared" ref="H66:H129" si="2">ROUND(F66*G66,2)</f>
        <v>0</v>
      </c>
      <c r="I66" s="4">
        <f t="shared" ref="I66:I129" si="3">F66+H66</f>
        <v>0</v>
      </c>
    </row>
    <row r="67" spans="1:9" x14ac:dyDescent="0.25">
      <c r="A67" s="3"/>
      <c r="F67" s="4"/>
      <c r="G67" s="1"/>
      <c r="H67" s="4">
        <f t="shared" si="2"/>
        <v>0</v>
      </c>
      <c r="I67" s="4">
        <f t="shared" si="3"/>
        <v>0</v>
      </c>
    </row>
    <row r="68" spans="1:9" x14ac:dyDescent="0.25">
      <c r="A68" s="3"/>
      <c r="F68" s="4"/>
      <c r="G68" s="1"/>
      <c r="H68" s="4">
        <f t="shared" si="2"/>
        <v>0</v>
      </c>
      <c r="I68" s="4">
        <f t="shared" si="3"/>
        <v>0</v>
      </c>
    </row>
    <row r="69" spans="1:9" x14ac:dyDescent="0.25">
      <c r="A69" s="3"/>
      <c r="F69" s="4"/>
      <c r="G69" s="1"/>
      <c r="H69" s="4">
        <f t="shared" si="2"/>
        <v>0</v>
      </c>
      <c r="I69" s="4">
        <f t="shared" si="3"/>
        <v>0</v>
      </c>
    </row>
    <row r="70" spans="1:9" x14ac:dyDescent="0.25">
      <c r="A70" s="3"/>
      <c r="F70" s="4"/>
      <c r="G70" s="1"/>
      <c r="H70" s="4">
        <f t="shared" si="2"/>
        <v>0</v>
      </c>
      <c r="I70" s="4">
        <f t="shared" si="3"/>
        <v>0</v>
      </c>
    </row>
    <row r="71" spans="1:9" x14ac:dyDescent="0.25">
      <c r="A71" s="3"/>
      <c r="F71" s="4"/>
      <c r="G71" s="1"/>
      <c r="H71" s="4">
        <f t="shared" si="2"/>
        <v>0</v>
      </c>
      <c r="I71" s="4">
        <f t="shared" si="3"/>
        <v>0</v>
      </c>
    </row>
    <row r="72" spans="1:9" x14ac:dyDescent="0.25">
      <c r="A72" s="3"/>
      <c r="F72" s="4"/>
      <c r="G72" s="1"/>
      <c r="H72" s="4">
        <f t="shared" si="2"/>
        <v>0</v>
      </c>
      <c r="I72" s="4">
        <f t="shared" si="3"/>
        <v>0</v>
      </c>
    </row>
    <row r="73" spans="1:9" x14ac:dyDescent="0.25">
      <c r="A73" s="3"/>
      <c r="F73" s="4"/>
      <c r="G73" s="1"/>
      <c r="H73" s="4">
        <f t="shared" si="2"/>
        <v>0</v>
      </c>
      <c r="I73" s="4">
        <f t="shared" si="3"/>
        <v>0</v>
      </c>
    </row>
    <row r="74" spans="1:9" x14ac:dyDescent="0.25">
      <c r="A74" s="3"/>
      <c r="F74" s="4"/>
      <c r="G74" s="1"/>
      <c r="H74" s="4">
        <f t="shared" si="2"/>
        <v>0</v>
      </c>
      <c r="I74" s="4">
        <f t="shared" si="3"/>
        <v>0</v>
      </c>
    </row>
    <row r="75" spans="1:9" x14ac:dyDescent="0.25">
      <c r="A75" s="3"/>
      <c r="F75" s="4"/>
      <c r="G75" s="1"/>
      <c r="H75" s="4">
        <f t="shared" si="2"/>
        <v>0</v>
      </c>
      <c r="I75" s="4">
        <f t="shared" si="3"/>
        <v>0</v>
      </c>
    </row>
    <row r="76" spans="1:9" x14ac:dyDescent="0.25">
      <c r="A76" s="3"/>
      <c r="F76" s="4"/>
      <c r="G76" s="1"/>
      <c r="H76" s="4">
        <f t="shared" si="2"/>
        <v>0</v>
      </c>
      <c r="I76" s="4">
        <f t="shared" si="3"/>
        <v>0</v>
      </c>
    </row>
    <row r="77" spans="1:9" x14ac:dyDescent="0.25">
      <c r="A77" s="3"/>
      <c r="F77" s="4"/>
      <c r="G77" s="1"/>
      <c r="H77" s="4">
        <f t="shared" si="2"/>
        <v>0</v>
      </c>
      <c r="I77" s="4">
        <f t="shared" si="3"/>
        <v>0</v>
      </c>
    </row>
    <row r="78" spans="1:9" x14ac:dyDescent="0.25">
      <c r="A78" s="3"/>
      <c r="F78" s="4"/>
      <c r="G78" s="1"/>
      <c r="H78" s="4">
        <f t="shared" si="2"/>
        <v>0</v>
      </c>
      <c r="I78" s="4">
        <f t="shared" si="3"/>
        <v>0</v>
      </c>
    </row>
    <row r="79" spans="1:9" x14ac:dyDescent="0.25">
      <c r="A79" s="3"/>
      <c r="F79" s="4"/>
      <c r="G79" s="1"/>
      <c r="H79" s="4">
        <f t="shared" si="2"/>
        <v>0</v>
      </c>
      <c r="I79" s="4">
        <f t="shared" si="3"/>
        <v>0</v>
      </c>
    </row>
    <row r="80" spans="1:9" x14ac:dyDescent="0.25">
      <c r="A80" s="3"/>
      <c r="F80" s="4"/>
      <c r="G80" s="1"/>
      <c r="H80" s="4">
        <f t="shared" si="2"/>
        <v>0</v>
      </c>
      <c r="I80" s="4">
        <f t="shared" si="3"/>
        <v>0</v>
      </c>
    </row>
    <row r="81" spans="1:9" x14ac:dyDescent="0.25">
      <c r="A81" s="3"/>
      <c r="F81" s="4"/>
      <c r="G81" s="1"/>
      <c r="H81" s="4">
        <f t="shared" si="2"/>
        <v>0</v>
      </c>
      <c r="I81" s="4">
        <f t="shared" si="3"/>
        <v>0</v>
      </c>
    </row>
    <row r="82" spans="1:9" x14ac:dyDescent="0.25">
      <c r="A82" s="3"/>
      <c r="F82" s="4"/>
      <c r="G82" s="1"/>
      <c r="H82" s="4">
        <f t="shared" si="2"/>
        <v>0</v>
      </c>
      <c r="I82" s="4">
        <f t="shared" si="3"/>
        <v>0</v>
      </c>
    </row>
    <row r="83" spans="1:9" x14ac:dyDescent="0.25">
      <c r="A83" s="3"/>
      <c r="F83" s="4"/>
      <c r="G83" s="1"/>
      <c r="H83" s="4">
        <f t="shared" si="2"/>
        <v>0</v>
      </c>
      <c r="I83" s="4">
        <f t="shared" si="3"/>
        <v>0</v>
      </c>
    </row>
    <row r="84" spans="1:9" x14ac:dyDescent="0.25">
      <c r="A84" s="3"/>
      <c r="F84" s="4"/>
      <c r="G84" s="1"/>
      <c r="H84" s="4">
        <f t="shared" si="2"/>
        <v>0</v>
      </c>
      <c r="I84" s="4">
        <f t="shared" si="3"/>
        <v>0</v>
      </c>
    </row>
    <row r="85" spans="1:9" x14ac:dyDescent="0.25">
      <c r="A85" s="3"/>
      <c r="F85" s="4"/>
      <c r="G85" s="1"/>
      <c r="H85" s="4">
        <f t="shared" si="2"/>
        <v>0</v>
      </c>
      <c r="I85" s="4">
        <f t="shared" si="3"/>
        <v>0</v>
      </c>
    </row>
    <row r="86" spans="1:9" x14ac:dyDescent="0.25">
      <c r="A86" s="3"/>
      <c r="F86" s="4"/>
      <c r="G86" s="1"/>
      <c r="H86" s="4">
        <f t="shared" si="2"/>
        <v>0</v>
      </c>
      <c r="I86" s="4">
        <f t="shared" si="3"/>
        <v>0</v>
      </c>
    </row>
    <row r="87" spans="1:9" x14ac:dyDescent="0.25">
      <c r="A87" s="3"/>
      <c r="F87" s="4"/>
      <c r="G87" s="1"/>
      <c r="H87" s="4">
        <f t="shared" si="2"/>
        <v>0</v>
      </c>
      <c r="I87" s="4">
        <f t="shared" si="3"/>
        <v>0</v>
      </c>
    </row>
    <row r="88" spans="1:9" x14ac:dyDescent="0.25">
      <c r="A88" s="3"/>
      <c r="F88" s="4"/>
      <c r="G88" s="1"/>
      <c r="H88" s="4">
        <f t="shared" si="2"/>
        <v>0</v>
      </c>
      <c r="I88" s="4">
        <f t="shared" si="3"/>
        <v>0</v>
      </c>
    </row>
    <row r="89" spans="1:9" x14ac:dyDescent="0.25">
      <c r="A89" s="3"/>
      <c r="F89" s="4"/>
      <c r="G89" s="1"/>
      <c r="H89" s="4">
        <f t="shared" si="2"/>
        <v>0</v>
      </c>
      <c r="I89" s="4">
        <f t="shared" si="3"/>
        <v>0</v>
      </c>
    </row>
    <row r="90" spans="1:9" x14ac:dyDescent="0.25">
      <c r="A90" s="3"/>
      <c r="F90" s="4"/>
      <c r="G90" s="1"/>
      <c r="H90" s="4">
        <f t="shared" si="2"/>
        <v>0</v>
      </c>
      <c r="I90" s="4">
        <f t="shared" si="3"/>
        <v>0</v>
      </c>
    </row>
    <row r="91" spans="1:9" x14ac:dyDescent="0.25">
      <c r="A91" s="3"/>
      <c r="F91" s="4"/>
      <c r="G91" s="1"/>
      <c r="H91" s="4">
        <f t="shared" si="2"/>
        <v>0</v>
      </c>
      <c r="I91" s="4">
        <f t="shared" si="3"/>
        <v>0</v>
      </c>
    </row>
    <row r="92" spans="1:9" x14ac:dyDescent="0.25">
      <c r="A92" s="3"/>
      <c r="F92" s="4"/>
      <c r="G92" s="1"/>
      <c r="H92" s="4">
        <f t="shared" si="2"/>
        <v>0</v>
      </c>
      <c r="I92" s="4">
        <f t="shared" si="3"/>
        <v>0</v>
      </c>
    </row>
    <row r="93" spans="1:9" x14ac:dyDescent="0.25">
      <c r="A93" s="3"/>
      <c r="F93" s="4"/>
      <c r="G93" s="1"/>
      <c r="H93" s="4">
        <f t="shared" si="2"/>
        <v>0</v>
      </c>
      <c r="I93" s="4">
        <f t="shared" si="3"/>
        <v>0</v>
      </c>
    </row>
    <row r="94" spans="1:9" x14ac:dyDescent="0.25">
      <c r="A94" s="3"/>
      <c r="F94" s="4"/>
      <c r="G94" s="1"/>
      <c r="H94" s="4">
        <f t="shared" si="2"/>
        <v>0</v>
      </c>
      <c r="I94" s="4">
        <f t="shared" si="3"/>
        <v>0</v>
      </c>
    </row>
    <row r="95" spans="1:9" x14ac:dyDescent="0.25">
      <c r="A95" s="3"/>
      <c r="F95" s="4"/>
      <c r="G95" s="1"/>
      <c r="H95" s="4">
        <f t="shared" si="2"/>
        <v>0</v>
      </c>
      <c r="I95" s="4">
        <f t="shared" si="3"/>
        <v>0</v>
      </c>
    </row>
    <row r="96" spans="1:9" x14ac:dyDescent="0.25">
      <c r="A96" s="3"/>
      <c r="F96" s="4"/>
      <c r="G96" s="1"/>
      <c r="H96" s="4">
        <f t="shared" si="2"/>
        <v>0</v>
      </c>
      <c r="I96" s="4">
        <f t="shared" si="3"/>
        <v>0</v>
      </c>
    </row>
    <row r="97" spans="1:9" x14ac:dyDescent="0.25">
      <c r="A97" s="3"/>
      <c r="F97" s="4"/>
      <c r="G97" s="1"/>
      <c r="H97" s="4">
        <f t="shared" si="2"/>
        <v>0</v>
      </c>
      <c r="I97" s="4">
        <f t="shared" si="3"/>
        <v>0</v>
      </c>
    </row>
    <row r="98" spans="1:9" x14ac:dyDescent="0.25">
      <c r="A98" s="3"/>
      <c r="F98" s="4"/>
      <c r="G98" s="1"/>
      <c r="H98" s="4">
        <f t="shared" si="2"/>
        <v>0</v>
      </c>
      <c r="I98" s="4">
        <f t="shared" si="3"/>
        <v>0</v>
      </c>
    </row>
    <row r="99" spans="1:9" x14ac:dyDescent="0.25">
      <c r="A99" s="3"/>
      <c r="F99" s="4"/>
      <c r="G99" s="1"/>
      <c r="H99" s="4">
        <f t="shared" si="2"/>
        <v>0</v>
      </c>
      <c r="I99" s="4">
        <f t="shared" si="3"/>
        <v>0</v>
      </c>
    </row>
    <row r="100" spans="1:9" x14ac:dyDescent="0.25">
      <c r="A100" s="3"/>
      <c r="F100" s="4"/>
      <c r="G100" s="1"/>
      <c r="H100" s="4">
        <f t="shared" si="2"/>
        <v>0</v>
      </c>
      <c r="I100" s="4">
        <f t="shared" si="3"/>
        <v>0</v>
      </c>
    </row>
    <row r="101" spans="1:9" x14ac:dyDescent="0.25">
      <c r="A101" s="3"/>
      <c r="F101" s="4"/>
      <c r="G101" s="1"/>
      <c r="H101" s="4">
        <f t="shared" si="2"/>
        <v>0</v>
      </c>
      <c r="I101" s="4">
        <f t="shared" si="3"/>
        <v>0</v>
      </c>
    </row>
    <row r="102" spans="1:9" x14ac:dyDescent="0.25">
      <c r="A102" s="3"/>
      <c r="F102" s="4"/>
      <c r="G102" s="1"/>
      <c r="H102" s="4">
        <f t="shared" si="2"/>
        <v>0</v>
      </c>
      <c r="I102" s="4">
        <f t="shared" si="3"/>
        <v>0</v>
      </c>
    </row>
    <row r="103" spans="1:9" x14ac:dyDescent="0.25">
      <c r="A103" s="3"/>
      <c r="F103" s="4"/>
      <c r="G103" s="1"/>
      <c r="H103" s="4">
        <f t="shared" si="2"/>
        <v>0</v>
      </c>
      <c r="I103" s="4">
        <f t="shared" si="3"/>
        <v>0</v>
      </c>
    </row>
    <row r="104" spans="1:9" x14ac:dyDescent="0.25">
      <c r="A104" s="3"/>
      <c r="F104" s="4"/>
      <c r="G104" s="1"/>
      <c r="H104" s="4">
        <f t="shared" si="2"/>
        <v>0</v>
      </c>
      <c r="I104" s="4">
        <f t="shared" si="3"/>
        <v>0</v>
      </c>
    </row>
    <row r="105" spans="1:9" x14ac:dyDescent="0.25">
      <c r="A105" s="3"/>
      <c r="F105" s="4"/>
      <c r="G105" s="1"/>
      <c r="H105" s="4">
        <f t="shared" si="2"/>
        <v>0</v>
      </c>
      <c r="I105" s="4">
        <f t="shared" si="3"/>
        <v>0</v>
      </c>
    </row>
    <row r="106" spans="1:9" x14ac:dyDescent="0.25">
      <c r="A106" s="3"/>
      <c r="F106" s="4"/>
      <c r="G106" s="1"/>
      <c r="H106" s="4">
        <f t="shared" si="2"/>
        <v>0</v>
      </c>
      <c r="I106" s="4">
        <f t="shared" si="3"/>
        <v>0</v>
      </c>
    </row>
    <row r="107" spans="1:9" x14ac:dyDescent="0.25">
      <c r="A107" s="3"/>
      <c r="F107" s="4"/>
      <c r="G107" s="1"/>
      <c r="H107" s="4">
        <f t="shared" si="2"/>
        <v>0</v>
      </c>
      <c r="I107" s="4">
        <f t="shared" si="3"/>
        <v>0</v>
      </c>
    </row>
    <row r="108" spans="1:9" x14ac:dyDescent="0.25">
      <c r="A108" s="3"/>
      <c r="F108" s="4"/>
      <c r="G108" s="1"/>
      <c r="H108" s="4">
        <f t="shared" si="2"/>
        <v>0</v>
      </c>
      <c r="I108" s="4">
        <f t="shared" si="3"/>
        <v>0</v>
      </c>
    </row>
    <row r="109" spans="1:9" x14ac:dyDescent="0.25">
      <c r="A109" s="3"/>
      <c r="F109" s="4"/>
      <c r="G109" s="1"/>
      <c r="H109" s="4">
        <f t="shared" si="2"/>
        <v>0</v>
      </c>
      <c r="I109" s="4">
        <f t="shared" si="3"/>
        <v>0</v>
      </c>
    </row>
    <row r="110" spans="1:9" x14ac:dyDescent="0.25">
      <c r="A110" s="3"/>
      <c r="F110" s="4"/>
      <c r="G110" s="1"/>
      <c r="H110" s="4">
        <f t="shared" si="2"/>
        <v>0</v>
      </c>
      <c r="I110" s="4">
        <f t="shared" si="3"/>
        <v>0</v>
      </c>
    </row>
    <row r="111" spans="1:9" x14ac:dyDescent="0.25">
      <c r="A111" s="3"/>
      <c r="F111" s="4"/>
      <c r="G111" s="1"/>
      <c r="H111" s="4">
        <f t="shared" si="2"/>
        <v>0</v>
      </c>
      <c r="I111" s="4">
        <f t="shared" si="3"/>
        <v>0</v>
      </c>
    </row>
    <row r="112" spans="1:9" x14ac:dyDescent="0.25">
      <c r="A112" s="3"/>
      <c r="F112" s="4"/>
      <c r="G112" s="1"/>
      <c r="H112" s="4">
        <f t="shared" si="2"/>
        <v>0</v>
      </c>
      <c r="I112" s="4">
        <f t="shared" si="3"/>
        <v>0</v>
      </c>
    </row>
    <row r="113" spans="1:9" x14ac:dyDescent="0.25">
      <c r="A113" s="3"/>
      <c r="F113" s="4"/>
      <c r="G113" s="1"/>
      <c r="H113" s="4">
        <f t="shared" si="2"/>
        <v>0</v>
      </c>
      <c r="I113" s="4">
        <f t="shared" si="3"/>
        <v>0</v>
      </c>
    </row>
    <row r="114" spans="1:9" x14ac:dyDescent="0.25">
      <c r="A114" s="3"/>
      <c r="F114" s="4"/>
      <c r="G114" s="1"/>
      <c r="H114" s="4">
        <f t="shared" si="2"/>
        <v>0</v>
      </c>
      <c r="I114" s="4">
        <f t="shared" si="3"/>
        <v>0</v>
      </c>
    </row>
    <row r="115" spans="1:9" x14ac:dyDescent="0.25">
      <c r="A115" s="3"/>
      <c r="F115" s="4"/>
      <c r="G115" s="1"/>
      <c r="H115" s="4">
        <f t="shared" si="2"/>
        <v>0</v>
      </c>
      <c r="I115" s="4">
        <f t="shared" si="3"/>
        <v>0</v>
      </c>
    </row>
    <row r="116" spans="1:9" x14ac:dyDescent="0.25">
      <c r="A116" s="3"/>
      <c r="F116" s="4"/>
      <c r="G116" s="1"/>
      <c r="H116" s="4">
        <f t="shared" si="2"/>
        <v>0</v>
      </c>
      <c r="I116" s="4">
        <f t="shared" si="3"/>
        <v>0</v>
      </c>
    </row>
    <row r="117" spans="1:9" x14ac:dyDescent="0.25">
      <c r="A117" s="3"/>
      <c r="F117" s="4"/>
      <c r="G117" s="1"/>
      <c r="H117" s="4">
        <f t="shared" si="2"/>
        <v>0</v>
      </c>
      <c r="I117" s="4">
        <f t="shared" si="3"/>
        <v>0</v>
      </c>
    </row>
    <row r="118" spans="1:9" x14ac:dyDescent="0.25">
      <c r="A118" s="3"/>
      <c r="F118" s="4"/>
      <c r="G118" s="1"/>
      <c r="H118" s="4">
        <f t="shared" si="2"/>
        <v>0</v>
      </c>
      <c r="I118" s="4">
        <f t="shared" si="3"/>
        <v>0</v>
      </c>
    </row>
    <row r="119" spans="1:9" x14ac:dyDescent="0.25">
      <c r="A119" s="3"/>
      <c r="F119" s="4"/>
      <c r="G119" s="1"/>
      <c r="H119" s="4">
        <f t="shared" si="2"/>
        <v>0</v>
      </c>
      <c r="I119" s="4">
        <f t="shared" si="3"/>
        <v>0</v>
      </c>
    </row>
    <row r="120" spans="1:9" x14ac:dyDescent="0.25">
      <c r="A120" s="3"/>
      <c r="F120" s="4"/>
      <c r="G120" s="1"/>
      <c r="H120" s="4">
        <f t="shared" si="2"/>
        <v>0</v>
      </c>
      <c r="I120" s="4">
        <f t="shared" si="3"/>
        <v>0</v>
      </c>
    </row>
    <row r="121" spans="1:9" x14ac:dyDescent="0.25">
      <c r="A121" s="3"/>
      <c r="F121" s="4"/>
      <c r="G121" s="1"/>
      <c r="H121" s="4">
        <f t="shared" si="2"/>
        <v>0</v>
      </c>
      <c r="I121" s="4">
        <f t="shared" si="3"/>
        <v>0</v>
      </c>
    </row>
    <row r="122" spans="1:9" x14ac:dyDescent="0.25">
      <c r="A122" s="3"/>
      <c r="F122" s="4"/>
      <c r="G122" s="1"/>
      <c r="H122" s="4">
        <f t="shared" si="2"/>
        <v>0</v>
      </c>
      <c r="I122" s="4">
        <f t="shared" si="3"/>
        <v>0</v>
      </c>
    </row>
    <row r="123" spans="1:9" x14ac:dyDescent="0.25">
      <c r="A123" s="3"/>
      <c r="F123" s="4"/>
      <c r="G123" s="1"/>
      <c r="H123" s="4">
        <f t="shared" si="2"/>
        <v>0</v>
      </c>
      <c r="I123" s="4">
        <f t="shared" si="3"/>
        <v>0</v>
      </c>
    </row>
    <row r="124" spans="1:9" x14ac:dyDescent="0.25">
      <c r="A124" s="3"/>
      <c r="F124" s="4"/>
      <c r="G124" s="1"/>
      <c r="H124" s="4">
        <f t="shared" si="2"/>
        <v>0</v>
      </c>
      <c r="I124" s="4">
        <f t="shared" si="3"/>
        <v>0</v>
      </c>
    </row>
    <row r="125" spans="1:9" x14ac:dyDescent="0.25">
      <c r="A125" s="3"/>
      <c r="F125" s="4"/>
      <c r="G125" s="1"/>
      <c r="H125" s="4">
        <f t="shared" si="2"/>
        <v>0</v>
      </c>
      <c r="I125" s="4">
        <f t="shared" si="3"/>
        <v>0</v>
      </c>
    </row>
    <row r="126" spans="1:9" x14ac:dyDescent="0.25">
      <c r="A126" s="3"/>
      <c r="F126" s="4"/>
      <c r="G126" s="1"/>
      <c r="H126" s="4">
        <f t="shared" si="2"/>
        <v>0</v>
      </c>
      <c r="I126" s="4">
        <f t="shared" si="3"/>
        <v>0</v>
      </c>
    </row>
    <row r="127" spans="1:9" x14ac:dyDescent="0.25">
      <c r="A127" s="3"/>
      <c r="F127" s="4"/>
      <c r="G127" s="1"/>
      <c r="H127" s="4">
        <f t="shared" si="2"/>
        <v>0</v>
      </c>
      <c r="I127" s="4">
        <f t="shared" si="3"/>
        <v>0</v>
      </c>
    </row>
    <row r="128" spans="1:9" x14ac:dyDescent="0.25">
      <c r="A128" s="3"/>
      <c r="F128" s="4"/>
      <c r="G128" s="1"/>
      <c r="H128" s="4">
        <f t="shared" si="2"/>
        <v>0</v>
      </c>
      <c r="I128" s="4">
        <f t="shared" si="3"/>
        <v>0</v>
      </c>
    </row>
    <row r="129" spans="1:9" x14ac:dyDescent="0.25">
      <c r="A129" s="3"/>
      <c r="F129" s="4"/>
      <c r="G129" s="1"/>
      <c r="H129" s="4">
        <f t="shared" si="2"/>
        <v>0</v>
      </c>
      <c r="I129" s="4">
        <f t="shared" si="3"/>
        <v>0</v>
      </c>
    </row>
    <row r="130" spans="1:9" x14ac:dyDescent="0.25">
      <c r="A130" s="3"/>
      <c r="F130" s="4"/>
      <c r="G130" s="1"/>
      <c r="H130" s="4">
        <f t="shared" ref="H130:H193" si="4">ROUND(F130*G130,2)</f>
        <v>0</v>
      </c>
      <c r="I130" s="4">
        <f t="shared" ref="I130:I193" si="5">F130+H130</f>
        <v>0</v>
      </c>
    </row>
    <row r="131" spans="1:9" x14ac:dyDescent="0.25">
      <c r="A131" s="3"/>
      <c r="F131" s="4"/>
      <c r="G131" s="1"/>
      <c r="H131" s="4">
        <f t="shared" si="4"/>
        <v>0</v>
      </c>
      <c r="I131" s="4">
        <f t="shared" si="5"/>
        <v>0</v>
      </c>
    </row>
    <row r="132" spans="1:9" x14ac:dyDescent="0.25">
      <c r="A132" s="3"/>
      <c r="F132" s="4"/>
      <c r="G132" s="1"/>
      <c r="H132" s="4">
        <f t="shared" si="4"/>
        <v>0</v>
      </c>
      <c r="I132" s="4">
        <f t="shared" si="5"/>
        <v>0</v>
      </c>
    </row>
    <row r="133" spans="1:9" x14ac:dyDescent="0.25">
      <c r="A133" s="3"/>
      <c r="F133" s="4"/>
      <c r="G133" s="1"/>
      <c r="H133" s="4">
        <f t="shared" si="4"/>
        <v>0</v>
      </c>
      <c r="I133" s="4">
        <f t="shared" si="5"/>
        <v>0</v>
      </c>
    </row>
    <row r="134" spans="1:9" x14ac:dyDescent="0.25">
      <c r="A134" s="3"/>
      <c r="F134" s="4"/>
      <c r="G134" s="1"/>
      <c r="H134" s="4">
        <f t="shared" si="4"/>
        <v>0</v>
      </c>
      <c r="I134" s="4">
        <f t="shared" si="5"/>
        <v>0</v>
      </c>
    </row>
    <row r="135" spans="1:9" x14ac:dyDescent="0.25">
      <c r="A135" s="3"/>
      <c r="F135" s="4"/>
      <c r="G135" s="1"/>
      <c r="H135" s="4">
        <f t="shared" si="4"/>
        <v>0</v>
      </c>
      <c r="I135" s="4">
        <f t="shared" si="5"/>
        <v>0</v>
      </c>
    </row>
    <row r="136" spans="1:9" x14ac:dyDescent="0.25">
      <c r="A136" s="3"/>
      <c r="F136" s="4"/>
      <c r="G136" s="1"/>
      <c r="H136" s="4">
        <f t="shared" si="4"/>
        <v>0</v>
      </c>
      <c r="I136" s="4">
        <f t="shared" si="5"/>
        <v>0</v>
      </c>
    </row>
    <row r="137" spans="1:9" x14ac:dyDescent="0.25">
      <c r="A137" s="3"/>
      <c r="F137" s="4"/>
      <c r="G137" s="1"/>
      <c r="H137" s="4">
        <f t="shared" si="4"/>
        <v>0</v>
      </c>
      <c r="I137" s="4">
        <f t="shared" si="5"/>
        <v>0</v>
      </c>
    </row>
    <row r="138" spans="1:9" x14ac:dyDescent="0.25">
      <c r="A138" s="3"/>
      <c r="F138" s="4"/>
      <c r="G138" s="1"/>
      <c r="H138" s="4">
        <f t="shared" si="4"/>
        <v>0</v>
      </c>
      <c r="I138" s="4">
        <f t="shared" si="5"/>
        <v>0</v>
      </c>
    </row>
    <row r="139" spans="1:9" x14ac:dyDescent="0.25">
      <c r="A139" s="3"/>
      <c r="F139" s="4"/>
      <c r="G139" s="1"/>
      <c r="H139" s="4">
        <f t="shared" si="4"/>
        <v>0</v>
      </c>
      <c r="I139" s="4">
        <f t="shared" si="5"/>
        <v>0</v>
      </c>
    </row>
    <row r="140" spans="1:9" x14ac:dyDescent="0.25">
      <c r="A140" s="3"/>
      <c r="F140" s="4"/>
      <c r="G140" s="1"/>
      <c r="H140" s="4">
        <f t="shared" si="4"/>
        <v>0</v>
      </c>
      <c r="I140" s="4">
        <f t="shared" si="5"/>
        <v>0</v>
      </c>
    </row>
    <row r="141" spans="1:9" x14ac:dyDescent="0.25">
      <c r="A141" s="3"/>
      <c r="F141" s="4"/>
      <c r="G141" s="1"/>
      <c r="H141" s="4">
        <f t="shared" si="4"/>
        <v>0</v>
      </c>
      <c r="I141" s="4">
        <f t="shared" si="5"/>
        <v>0</v>
      </c>
    </row>
    <row r="142" spans="1:9" x14ac:dyDescent="0.25">
      <c r="A142" s="3"/>
      <c r="F142" s="4"/>
      <c r="G142" s="1"/>
      <c r="H142" s="4">
        <f t="shared" si="4"/>
        <v>0</v>
      </c>
      <c r="I142" s="4">
        <f t="shared" si="5"/>
        <v>0</v>
      </c>
    </row>
    <row r="143" spans="1:9" x14ac:dyDescent="0.25">
      <c r="A143" s="3"/>
      <c r="F143" s="4"/>
      <c r="G143" s="1"/>
      <c r="H143" s="4">
        <f t="shared" si="4"/>
        <v>0</v>
      </c>
      <c r="I143" s="4">
        <f t="shared" si="5"/>
        <v>0</v>
      </c>
    </row>
    <row r="144" spans="1:9" x14ac:dyDescent="0.25">
      <c r="A144" s="3"/>
      <c r="F144" s="4"/>
      <c r="G144" s="1"/>
      <c r="H144" s="4">
        <f t="shared" si="4"/>
        <v>0</v>
      </c>
      <c r="I144" s="4">
        <f t="shared" si="5"/>
        <v>0</v>
      </c>
    </row>
    <row r="145" spans="1:9" x14ac:dyDescent="0.25">
      <c r="A145" s="3"/>
      <c r="F145" s="4"/>
      <c r="G145" s="1"/>
      <c r="H145" s="4">
        <f t="shared" si="4"/>
        <v>0</v>
      </c>
      <c r="I145" s="4">
        <f t="shared" si="5"/>
        <v>0</v>
      </c>
    </row>
    <row r="146" spans="1:9" x14ac:dyDescent="0.25">
      <c r="A146" s="3"/>
      <c r="F146" s="4"/>
      <c r="G146" s="1"/>
      <c r="H146" s="4">
        <f t="shared" si="4"/>
        <v>0</v>
      </c>
      <c r="I146" s="4">
        <f t="shared" si="5"/>
        <v>0</v>
      </c>
    </row>
    <row r="147" spans="1:9" x14ac:dyDescent="0.25">
      <c r="A147" s="3"/>
      <c r="F147" s="4"/>
      <c r="G147" s="1"/>
      <c r="H147" s="4">
        <f t="shared" si="4"/>
        <v>0</v>
      </c>
      <c r="I147" s="4">
        <f t="shared" si="5"/>
        <v>0</v>
      </c>
    </row>
    <row r="148" spans="1:9" x14ac:dyDescent="0.25">
      <c r="A148" s="3"/>
      <c r="F148" s="4"/>
      <c r="G148" s="1"/>
      <c r="H148" s="4">
        <f t="shared" si="4"/>
        <v>0</v>
      </c>
      <c r="I148" s="4">
        <f t="shared" si="5"/>
        <v>0</v>
      </c>
    </row>
    <row r="149" spans="1:9" x14ac:dyDescent="0.25">
      <c r="A149" s="3"/>
      <c r="F149" s="4"/>
      <c r="G149" s="1"/>
      <c r="H149" s="4">
        <f t="shared" si="4"/>
        <v>0</v>
      </c>
      <c r="I149" s="4">
        <f t="shared" si="5"/>
        <v>0</v>
      </c>
    </row>
    <row r="150" spans="1:9" x14ac:dyDescent="0.25">
      <c r="A150" s="3"/>
      <c r="F150" s="4"/>
      <c r="G150" s="1"/>
      <c r="H150" s="4">
        <f t="shared" si="4"/>
        <v>0</v>
      </c>
      <c r="I150" s="4">
        <f t="shared" si="5"/>
        <v>0</v>
      </c>
    </row>
    <row r="151" spans="1:9" x14ac:dyDescent="0.25">
      <c r="A151" s="3"/>
      <c r="F151" s="4"/>
      <c r="G151" s="1"/>
      <c r="H151" s="4">
        <f t="shared" si="4"/>
        <v>0</v>
      </c>
      <c r="I151" s="4">
        <f t="shared" si="5"/>
        <v>0</v>
      </c>
    </row>
    <row r="152" spans="1:9" x14ac:dyDescent="0.25">
      <c r="A152" s="3"/>
      <c r="F152" s="4"/>
      <c r="G152" s="1"/>
      <c r="H152" s="4">
        <f t="shared" si="4"/>
        <v>0</v>
      </c>
      <c r="I152" s="4">
        <f t="shared" si="5"/>
        <v>0</v>
      </c>
    </row>
    <row r="153" spans="1:9" x14ac:dyDescent="0.25">
      <c r="A153" s="3"/>
      <c r="F153" s="4"/>
      <c r="G153" s="1"/>
      <c r="H153" s="4">
        <f t="shared" si="4"/>
        <v>0</v>
      </c>
      <c r="I153" s="4">
        <f t="shared" si="5"/>
        <v>0</v>
      </c>
    </row>
    <row r="154" spans="1:9" x14ac:dyDescent="0.25">
      <c r="A154" s="3"/>
      <c r="F154" s="4"/>
      <c r="G154" s="1"/>
      <c r="H154" s="4">
        <f t="shared" si="4"/>
        <v>0</v>
      </c>
      <c r="I154" s="4">
        <f t="shared" si="5"/>
        <v>0</v>
      </c>
    </row>
    <row r="155" spans="1:9" x14ac:dyDescent="0.25">
      <c r="A155" s="3"/>
      <c r="F155" s="4"/>
      <c r="G155" s="1"/>
      <c r="H155" s="4">
        <f t="shared" si="4"/>
        <v>0</v>
      </c>
      <c r="I155" s="4">
        <f t="shared" si="5"/>
        <v>0</v>
      </c>
    </row>
    <row r="156" spans="1:9" x14ac:dyDescent="0.25">
      <c r="A156" s="3"/>
      <c r="F156" s="4"/>
      <c r="G156" s="1"/>
      <c r="H156" s="4">
        <f t="shared" si="4"/>
        <v>0</v>
      </c>
      <c r="I156" s="4">
        <f t="shared" si="5"/>
        <v>0</v>
      </c>
    </row>
    <row r="157" spans="1:9" x14ac:dyDescent="0.25">
      <c r="A157" s="3"/>
      <c r="F157" s="4"/>
      <c r="G157" s="1"/>
      <c r="H157" s="4">
        <f t="shared" si="4"/>
        <v>0</v>
      </c>
      <c r="I157" s="4">
        <f t="shared" si="5"/>
        <v>0</v>
      </c>
    </row>
    <row r="158" spans="1:9" x14ac:dyDescent="0.25">
      <c r="A158" s="3"/>
      <c r="F158" s="4"/>
      <c r="G158" s="1"/>
      <c r="H158" s="4">
        <f t="shared" si="4"/>
        <v>0</v>
      </c>
      <c r="I158" s="4">
        <f t="shared" si="5"/>
        <v>0</v>
      </c>
    </row>
    <row r="159" spans="1:9" x14ac:dyDescent="0.25">
      <c r="A159" s="3"/>
      <c r="F159" s="4"/>
      <c r="G159" s="1"/>
      <c r="H159" s="4">
        <f t="shared" si="4"/>
        <v>0</v>
      </c>
      <c r="I159" s="4">
        <f t="shared" si="5"/>
        <v>0</v>
      </c>
    </row>
    <row r="160" spans="1:9" x14ac:dyDescent="0.25">
      <c r="A160" s="3"/>
      <c r="F160" s="4"/>
      <c r="G160" s="1"/>
      <c r="H160" s="4">
        <f t="shared" si="4"/>
        <v>0</v>
      </c>
      <c r="I160" s="4">
        <f t="shared" si="5"/>
        <v>0</v>
      </c>
    </row>
    <row r="161" spans="1:9" x14ac:dyDescent="0.25">
      <c r="A161" s="3"/>
      <c r="F161" s="4"/>
      <c r="G161" s="1"/>
      <c r="H161" s="4">
        <f t="shared" si="4"/>
        <v>0</v>
      </c>
      <c r="I161" s="4">
        <f t="shared" si="5"/>
        <v>0</v>
      </c>
    </row>
    <row r="162" spans="1:9" x14ac:dyDescent="0.25">
      <c r="A162" s="3"/>
      <c r="F162" s="4"/>
      <c r="G162" s="1"/>
      <c r="H162" s="4">
        <f t="shared" si="4"/>
        <v>0</v>
      </c>
      <c r="I162" s="4">
        <f t="shared" si="5"/>
        <v>0</v>
      </c>
    </row>
    <row r="163" spans="1:9" x14ac:dyDescent="0.25">
      <c r="A163" s="3"/>
      <c r="F163" s="4"/>
      <c r="G163" s="1"/>
      <c r="H163" s="4">
        <f t="shared" si="4"/>
        <v>0</v>
      </c>
      <c r="I163" s="4">
        <f t="shared" si="5"/>
        <v>0</v>
      </c>
    </row>
    <row r="164" spans="1:9" x14ac:dyDescent="0.25">
      <c r="A164" s="3"/>
      <c r="F164" s="4"/>
      <c r="G164" s="1"/>
      <c r="H164" s="4">
        <f t="shared" si="4"/>
        <v>0</v>
      </c>
      <c r="I164" s="4">
        <f t="shared" si="5"/>
        <v>0</v>
      </c>
    </row>
    <row r="165" spans="1:9" x14ac:dyDescent="0.25">
      <c r="A165" s="3"/>
      <c r="F165" s="4"/>
      <c r="G165" s="1"/>
      <c r="H165" s="4">
        <f t="shared" si="4"/>
        <v>0</v>
      </c>
      <c r="I165" s="4">
        <f t="shared" si="5"/>
        <v>0</v>
      </c>
    </row>
    <row r="166" spans="1:9" x14ac:dyDescent="0.25">
      <c r="A166" s="3"/>
      <c r="F166" s="4"/>
      <c r="G166" s="1"/>
      <c r="H166" s="4">
        <f t="shared" si="4"/>
        <v>0</v>
      </c>
      <c r="I166" s="4">
        <f t="shared" si="5"/>
        <v>0</v>
      </c>
    </row>
    <row r="167" spans="1:9" x14ac:dyDescent="0.25">
      <c r="A167" s="3"/>
      <c r="F167" s="4"/>
      <c r="G167" s="1"/>
      <c r="H167" s="4">
        <f t="shared" si="4"/>
        <v>0</v>
      </c>
      <c r="I167" s="4">
        <f t="shared" si="5"/>
        <v>0</v>
      </c>
    </row>
    <row r="168" spans="1:9" x14ac:dyDescent="0.25">
      <c r="A168" s="3"/>
      <c r="F168" s="4"/>
      <c r="G168" s="1"/>
      <c r="H168" s="4">
        <f t="shared" si="4"/>
        <v>0</v>
      </c>
      <c r="I168" s="4">
        <f t="shared" si="5"/>
        <v>0</v>
      </c>
    </row>
    <row r="169" spans="1:9" x14ac:dyDescent="0.25">
      <c r="A169" s="3"/>
      <c r="F169" s="4"/>
      <c r="G169" s="1"/>
      <c r="H169" s="4">
        <f t="shared" si="4"/>
        <v>0</v>
      </c>
      <c r="I169" s="4">
        <f t="shared" si="5"/>
        <v>0</v>
      </c>
    </row>
    <row r="170" spans="1:9" x14ac:dyDescent="0.25">
      <c r="A170" s="3"/>
      <c r="F170" s="4"/>
      <c r="G170" s="1"/>
      <c r="H170" s="4">
        <f t="shared" si="4"/>
        <v>0</v>
      </c>
      <c r="I170" s="4">
        <f t="shared" si="5"/>
        <v>0</v>
      </c>
    </row>
    <row r="171" spans="1:9" x14ac:dyDescent="0.25">
      <c r="A171" s="3"/>
      <c r="F171" s="4"/>
      <c r="G171" s="1"/>
      <c r="H171" s="4">
        <f t="shared" si="4"/>
        <v>0</v>
      </c>
      <c r="I171" s="4">
        <f t="shared" si="5"/>
        <v>0</v>
      </c>
    </row>
    <row r="172" spans="1:9" x14ac:dyDescent="0.25">
      <c r="A172" s="3"/>
      <c r="F172" s="4"/>
      <c r="G172" s="1"/>
      <c r="H172" s="4">
        <f t="shared" si="4"/>
        <v>0</v>
      </c>
      <c r="I172" s="4">
        <f t="shared" si="5"/>
        <v>0</v>
      </c>
    </row>
    <row r="173" spans="1:9" x14ac:dyDescent="0.25">
      <c r="A173" s="3"/>
      <c r="F173" s="4"/>
      <c r="G173" s="1"/>
      <c r="H173" s="4">
        <f t="shared" si="4"/>
        <v>0</v>
      </c>
      <c r="I173" s="4">
        <f t="shared" si="5"/>
        <v>0</v>
      </c>
    </row>
    <row r="174" spans="1:9" x14ac:dyDescent="0.25">
      <c r="A174" s="3"/>
      <c r="F174" s="4"/>
      <c r="G174" s="1"/>
      <c r="H174" s="4">
        <f t="shared" si="4"/>
        <v>0</v>
      </c>
      <c r="I174" s="4">
        <f t="shared" si="5"/>
        <v>0</v>
      </c>
    </row>
    <row r="175" spans="1:9" x14ac:dyDescent="0.25">
      <c r="A175" s="3"/>
      <c r="F175" s="4"/>
      <c r="G175" s="1"/>
      <c r="H175" s="4">
        <f t="shared" si="4"/>
        <v>0</v>
      </c>
      <c r="I175" s="4">
        <f t="shared" si="5"/>
        <v>0</v>
      </c>
    </row>
    <row r="176" spans="1:9" x14ac:dyDescent="0.25">
      <c r="A176" s="3"/>
      <c r="F176" s="4"/>
      <c r="G176" s="1"/>
      <c r="H176" s="4">
        <f t="shared" si="4"/>
        <v>0</v>
      </c>
      <c r="I176" s="4">
        <f t="shared" si="5"/>
        <v>0</v>
      </c>
    </row>
    <row r="177" spans="1:9" x14ac:dyDescent="0.25">
      <c r="A177" s="3"/>
      <c r="F177" s="4"/>
      <c r="G177" s="1"/>
      <c r="H177" s="4">
        <f t="shared" si="4"/>
        <v>0</v>
      </c>
      <c r="I177" s="4">
        <f t="shared" si="5"/>
        <v>0</v>
      </c>
    </row>
    <row r="178" spans="1:9" x14ac:dyDescent="0.25">
      <c r="A178" s="3"/>
      <c r="F178" s="4"/>
      <c r="G178" s="1"/>
      <c r="H178" s="4">
        <f t="shared" si="4"/>
        <v>0</v>
      </c>
      <c r="I178" s="4">
        <f t="shared" si="5"/>
        <v>0</v>
      </c>
    </row>
    <row r="179" spans="1:9" x14ac:dyDescent="0.25">
      <c r="A179" s="3"/>
      <c r="F179" s="4"/>
      <c r="G179" s="1"/>
      <c r="H179" s="4">
        <f t="shared" si="4"/>
        <v>0</v>
      </c>
      <c r="I179" s="4">
        <f t="shared" si="5"/>
        <v>0</v>
      </c>
    </row>
    <row r="180" spans="1:9" x14ac:dyDescent="0.25">
      <c r="A180" s="3"/>
      <c r="F180" s="4"/>
      <c r="G180" s="1"/>
      <c r="H180" s="4">
        <f t="shared" si="4"/>
        <v>0</v>
      </c>
      <c r="I180" s="4">
        <f t="shared" si="5"/>
        <v>0</v>
      </c>
    </row>
    <row r="181" spans="1:9" x14ac:dyDescent="0.25">
      <c r="A181" s="3"/>
      <c r="F181" s="4"/>
      <c r="G181" s="1"/>
      <c r="H181" s="4">
        <f t="shared" si="4"/>
        <v>0</v>
      </c>
      <c r="I181" s="4">
        <f t="shared" si="5"/>
        <v>0</v>
      </c>
    </row>
    <row r="182" spans="1:9" x14ac:dyDescent="0.25">
      <c r="A182" s="3"/>
      <c r="F182" s="4"/>
      <c r="G182" s="1"/>
      <c r="H182" s="4">
        <f t="shared" si="4"/>
        <v>0</v>
      </c>
      <c r="I182" s="4">
        <f t="shared" si="5"/>
        <v>0</v>
      </c>
    </row>
    <row r="183" spans="1:9" x14ac:dyDescent="0.25">
      <c r="A183" s="3"/>
      <c r="F183" s="4"/>
      <c r="G183" s="1"/>
      <c r="H183" s="4">
        <f t="shared" si="4"/>
        <v>0</v>
      </c>
      <c r="I183" s="4">
        <f t="shared" si="5"/>
        <v>0</v>
      </c>
    </row>
    <row r="184" spans="1:9" x14ac:dyDescent="0.25">
      <c r="A184" s="3"/>
      <c r="F184" s="4"/>
      <c r="G184" s="1"/>
      <c r="H184" s="4">
        <f t="shared" si="4"/>
        <v>0</v>
      </c>
      <c r="I184" s="4">
        <f t="shared" si="5"/>
        <v>0</v>
      </c>
    </row>
    <row r="185" spans="1:9" x14ac:dyDescent="0.25">
      <c r="A185" s="3"/>
      <c r="F185" s="4"/>
      <c r="G185" s="1"/>
      <c r="H185" s="4">
        <f t="shared" si="4"/>
        <v>0</v>
      </c>
      <c r="I185" s="4">
        <f t="shared" si="5"/>
        <v>0</v>
      </c>
    </row>
    <row r="186" spans="1:9" x14ac:dyDescent="0.25">
      <c r="A186" s="3"/>
      <c r="F186" s="4"/>
      <c r="G186" s="1"/>
      <c r="H186" s="4">
        <f t="shared" si="4"/>
        <v>0</v>
      </c>
      <c r="I186" s="4">
        <f t="shared" si="5"/>
        <v>0</v>
      </c>
    </row>
    <row r="187" spans="1:9" x14ac:dyDescent="0.25">
      <c r="A187" s="3"/>
      <c r="F187" s="4"/>
      <c r="G187" s="1"/>
      <c r="H187" s="4">
        <f t="shared" si="4"/>
        <v>0</v>
      </c>
      <c r="I187" s="4">
        <f t="shared" si="5"/>
        <v>0</v>
      </c>
    </row>
    <row r="188" spans="1:9" x14ac:dyDescent="0.25">
      <c r="A188" s="3"/>
      <c r="F188" s="4"/>
      <c r="G188" s="1"/>
      <c r="H188" s="4">
        <f t="shared" si="4"/>
        <v>0</v>
      </c>
      <c r="I188" s="4">
        <f t="shared" si="5"/>
        <v>0</v>
      </c>
    </row>
    <row r="189" spans="1:9" x14ac:dyDescent="0.25">
      <c r="A189" s="3"/>
      <c r="F189" s="4"/>
      <c r="G189" s="1"/>
      <c r="H189" s="4">
        <f t="shared" si="4"/>
        <v>0</v>
      </c>
      <c r="I189" s="4">
        <f t="shared" si="5"/>
        <v>0</v>
      </c>
    </row>
    <row r="190" spans="1:9" x14ac:dyDescent="0.25">
      <c r="A190" s="3"/>
      <c r="F190" s="4"/>
      <c r="G190" s="1"/>
      <c r="H190" s="4">
        <f t="shared" si="4"/>
        <v>0</v>
      </c>
      <c r="I190" s="4">
        <f t="shared" si="5"/>
        <v>0</v>
      </c>
    </row>
    <row r="191" spans="1:9" x14ac:dyDescent="0.25">
      <c r="A191" s="3"/>
      <c r="F191" s="4"/>
      <c r="G191" s="1"/>
      <c r="H191" s="4">
        <f t="shared" si="4"/>
        <v>0</v>
      </c>
      <c r="I191" s="4">
        <f t="shared" si="5"/>
        <v>0</v>
      </c>
    </row>
    <row r="192" spans="1:9" x14ac:dyDescent="0.25">
      <c r="A192" s="3"/>
      <c r="F192" s="4"/>
      <c r="G192" s="1"/>
      <c r="H192" s="4">
        <f t="shared" si="4"/>
        <v>0</v>
      </c>
      <c r="I192" s="4">
        <f t="shared" si="5"/>
        <v>0</v>
      </c>
    </row>
    <row r="193" spans="1:9" x14ac:dyDescent="0.25">
      <c r="A193" s="3"/>
      <c r="F193" s="4"/>
      <c r="G193" s="1"/>
      <c r="H193" s="4">
        <f t="shared" si="4"/>
        <v>0</v>
      </c>
      <c r="I193" s="4">
        <f t="shared" si="5"/>
        <v>0</v>
      </c>
    </row>
    <row r="194" spans="1:9" x14ac:dyDescent="0.25">
      <c r="A194" s="3"/>
      <c r="F194" s="4"/>
      <c r="G194" s="1"/>
      <c r="H194" s="4">
        <f t="shared" ref="H194:H257" si="6">ROUND(F194*G194,2)</f>
        <v>0</v>
      </c>
      <c r="I194" s="4">
        <f t="shared" ref="I194:I257" si="7">F194+H194</f>
        <v>0</v>
      </c>
    </row>
    <row r="195" spans="1:9" x14ac:dyDescent="0.25">
      <c r="A195" s="3"/>
      <c r="F195" s="4"/>
      <c r="G195" s="1"/>
      <c r="H195" s="4">
        <f t="shared" si="6"/>
        <v>0</v>
      </c>
      <c r="I195" s="4">
        <f t="shared" si="7"/>
        <v>0</v>
      </c>
    </row>
    <row r="196" spans="1:9" x14ac:dyDescent="0.25">
      <c r="A196" s="3"/>
      <c r="F196" s="4"/>
      <c r="G196" s="1"/>
      <c r="H196" s="4">
        <f t="shared" si="6"/>
        <v>0</v>
      </c>
      <c r="I196" s="4">
        <f t="shared" si="7"/>
        <v>0</v>
      </c>
    </row>
    <row r="197" spans="1:9" x14ac:dyDescent="0.25">
      <c r="A197" s="3"/>
      <c r="F197" s="4"/>
      <c r="G197" s="1"/>
      <c r="H197" s="4">
        <f t="shared" si="6"/>
        <v>0</v>
      </c>
      <c r="I197" s="4">
        <f t="shared" si="7"/>
        <v>0</v>
      </c>
    </row>
    <row r="198" spans="1:9" x14ac:dyDescent="0.25">
      <c r="A198" s="3"/>
      <c r="F198" s="4"/>
      <c r="G198" s="1"/>
      <c r="H198" s="4">
        <f t="shared" si="6"/>
        <v>0</v>
      </c>
      <c r="I198" s="4">
        <f t="shared" si="7"/>
        <v>0</v>
      </c>
    </row>
    <row r="199" spans="1:9" x14ac:dyDescent="0.25">
      <c r="A199" s="3"/>
      <c r="F199" s="4"/>
      <c r="G199" s="1"/>
      <c r="H199" s="4">
        <f t="shared" si="6"/>
        <v>0</v>
      </c>
      <c r="I199" s="4">
        <f t="shared" si="7"/>
        <v>0</v>
      </c>
    </row>
    <row r="200" spans="1:9" x14ac:dyDescent="0.25">
      <c r="A200" s="3"/>
      <c r="F200" s="4"/>
      <c r="G200" s="1"/>
      <c r="H200" s="4">
        <f t="shared" si="6"/>
        <v>0</v>
      </c>
      <c r="I200" s="4">
        <f t="shared" si="7"/>
        <v>0</v>
      </c>
    </row>
    <row r="201" spans="1:9" x14ac:dyDescent="0.25">
      <c r="A201" s="3"/>
      <c r="F201" s="4"/>
      <c r="G201" s="1"/>
      <c r="H201" s="4">
        <f t="shared" si="6"/>
        <v>0</v>
      </c>
      <c r="I201" s="4">
        <f t="shared" si="7"/>
        <v>0</v>
      </c>
    </row>
    <row r="202" spans="1:9" x14ac:dyDescent="0.25">
      <c r="A202" s="3"/>
      <c r="F202" s="4"/>
      <c r="G202" s="1"/>
      <c r="H202" s="4">
        <f t="shared" si="6"/>
        <v>0</v>
      </c>
      <c r="I202" s="4">
        <f t="shared" si="7"/>
        <v>0</v>
      </c>
    </row>
    <row r="203" spans="1:9" x14ac:dyDescent="0.25">
      <c r="A203" s="3"/>
      <c r="F203" s="4"/>
      <c r="G203" s="1"/>
      <c r="H203" s="4">
        <f t="shared" si="6"/>
        <v>0</v>
      </c>
      <c r="I203" s="4">
        <f t="shared" si="7"/>
        <v>0</v>
      </c>
    </row>
    <row r="204" spans="1:9" x14ac:dyDescent="0.25">
      <c r="A204" s="3"/>
      <c r="F204" s="4"/>
      <c r="G204" s="1"/>
      <c r="H204" s="4">
        <f t="shared" si="6"/>
        <v>0</v>
      </c>
      <c r="I204" s="4">
        <f t="shared" si="7"/>
        <v>0</v>
      </c>
    </row>
    <row r="205" spans="1:9" x14ac:dyDescent="0.25">
      <c r="A205" s="3"/>
      <c r="F205" s="4"/>
      <c r="G205" s="1"/>
      <c r="H205" s="4">
        <f t="shared" si="6"/>
        <v>0</v>
      </c>
      <c r="I205" s="4">
        <f t="shared" si="7"/>
        <v>0</v>
      </c>
    </row>
    <row r="206" spans="1:9" x14ac:dyDescent="0.25">
      <c r="A206" s="3"/>
      <c r="F206" s="4"/>
      <c r="G206" s="1"/>
      <c r="H206" s="4">
        <f t="shared" si="6"/>
        <v>0</v>
      </c>
      <c r="I206" s="4">
        <f t="shared" si="7"/>
        <v>0</v>
      </c>
    </row>
    <row r="207" spans="1:9" x14ac:dyDescent="0.25">
      <c r="A207" s="3"/>
      <c r="F207" s="4"/>
      <c r="G207" s="1"/>
      <c r="H207" s="4">
        <f t="shared" si="6"/>
        <v>0</v>
      </c>
      <c r="I207" s="4">
        <f t="shared" si="7"/>
        <v>0</v>
      </c>
    </row>
    <row r="208" spans="1:9" x14ac:dyDescent="0.25">
      <c r="A208" s="3"/>
      <c r="F208" s="4"/>
      <c r="G208" s="1"/>
      <c r="H208" s="4">
        <f t="shared" si="6"/>
        <v>0</v>
      </c>
      <c r="I208" s="4">
        <f t="shared" si="7"/>
        <v>0</v>
      </c>
    </row>
    <row r="209" spans="1:9" x14ac:dyDescent="0.25">
      <c r="A209" s="3"/>
      <c r="F209" s="4"/>
      <c r="G209" s="1"/>
      <c r="H209" s="4">
        <f t="shared" si="6"/>
        <v>0</v>
      </c>
      <c r="I209" s="4">
        <f t="shared" si="7"/>
        <v>0</v>
      </c>
    </row>
    <row r="210" spans="1:9" x14ac:dyDescent="0.25">
      <c r="A210" s="3"/>
      <c r="F210" s="4"/>
      <c r="G210" s="1"/>
      <c r="H210" s="4">
        <f t="shared" si="6"/>
        <v>0</v>
      </c>
      <c r="I210" s="4">
        <f t="shared" si="7"/>
        <v>0</v>
      </c>
    </row>
    <row r="211" spans="1:9" x14ac:dyDescent="0.25">
      <c r="A211" s="3"/>
      <c r="F211" s="4"/>
      <c r="G211" s="1"/>
      <c r="H211" s="4">
        <f t="shared" si="6"/>
        <v>0</v>
      </c>
      <c r="I211" s="4">
        <f t="shared" si="7"/>
        <v>0</v>
      </c>
    </row>
    <row r="212" spans="1:9" x14ac:dyDescent="0.25">
      <c r="A212" s="3"/>
      <c r="F212" s="4"/>
      <c r="G212" s="1"/>
      <c r="H212" s="4">
        <f t="shared" si="6"/>
        <v>0</v>
      </c>
      <c r="I212" s="4">
        <f t="shared" si="7"/>
        <v>0</v>
      </c>
    </row>
    <row r="213" spans="1:9" x14ac:dyDescent="0.25">
      <c r="A213" s="3"/>
      <c r="F213" s="4"/>
      <c r="G213" s="1"/>
      <c r="H213" s="4">
        <f t="shared" si="6"/>
        <v>0</v>
      </c>
      <c r="I213" s="4">
        <f t="shared" si="7"/>
        <v>0</v>
      </c>
    </row>
    <row r="214" spans="1:9" x14ac:dyDescent="0.25">
      <c r="A214" s="3"/>
      <c r="F214" s="4"/>
      <c r="G214" s="1"/>
      <c r="H214" s="4">
        <f t="shared" si="6"/>
        <v>0</v>
      </c>
      <c r="I214" s="4">
        <f t="shared" si="7"/>
        <v>0</v>
      </c>
    </row>
    <row r="215" spans="1:9" x14ac:dyDescent="0.25">
      <c r="A215" s="3"/>
      <c r="F215" s="4"/>
      <c r="G215" s="1"/>
      <c r="H215" s="4">
        <f t="shared" si="6"/>
        <v>0</v>
      </c>
      <c r="I215" s="4">
        <f t="shared" si="7"/>
        <v>0</v>
      </c>
    </row>
    <row r="216" spans="1:9" x14ac:dyDescent="0.25">
      <c r="A216" s="3"/>
      <c r="F216" s="4"/>
      <c r="G216" s="1"/>
      <c r="H216" s="4">
        <f t="shared" si="6"/>
        <v>0</v>
      </c>
      <c r="I216" s="4">
        <f t="shared" si="7"/>
        <v>0</v>
      </c>
    </row>
    <row r="217" spans="1:9" x14ac:dyDescent="0.25">
      <c r="A217" s="3"/>
      <c r="F217" s="4"/>
      <c r="G217" s="1"/>
      <c r="H217" s="4">
        <f t="shared" si="6"/>
        <v>0</v>
      </c>
      <c r="I217" s="4">
        <f t="shared" si="7"/>
        <v>0</v>
      </c>
    </row>
    <row r="218" spans="1:9" x14ac:dyDescent="0.25">
      <c r="A218" s="3"/>
      <c r="F218" s="4"/>
      <c r="G218" s="1"/>
      <c r="H218" s="4">
        <f t="shared" si="6"/>
        <v>0</v>
      </c>
      <c r="I218" s="4">
        <f t="shared" si="7"/>
        <v>0</v>
      </c>
    </row>
    <row r="219" spans="1:9" x14ac:dyDescent="0.25">
      <c r="A219" s="3"/>
      <c r="F219" s="4"/>
      <c r="G219" s="1"/>
      <c r="H219" s="4">
        <f t="shared" si="6"/>
        <v>0</v>
      </c>
      <c r="I219" s="4">
        <f t="shared" si="7"/>
        <v>0</v>
      </c>
    </row>
    <row r="220" spans="1:9" x14ac:dyDescent="0.25">
      <c r="A220" s="3"/>
      <c r="F220" s="4"/>
      <c r="G220" s="1"/>
      <c r="H220" s="4">
        <f t="shared" si="6"/>
        <v>0</v>
      </c>
      <c r="I220" s="4">
        <f t="shared" si="7"/>
        <v>0</v>
      </c>
    </row>
    <row r="221" spans="1:9" x14ac:dyDescent="0.25">
      <c r="A221" s="3"/>
      <c r="F221" s="4"/>
      <c r="G221" s="1"/>
      <c r="H221" s="4">
        <f t="shared" si="6"/>
        <v>0</v>
      </c>
      <c r="I221" s="4">
        <f t="shared" si="7"/>
        <v>0</v>
      </c>
    </row>
    <row r="222" spans="1:9" x14ac:dyDescent="0.25">
      <c r="A222" s="3"/>
      <c r="F222" s="4"/>
      <c r="G222" s="1"/>
      <c r="H222" s="4">
        <f t="shared" si="6"/>
        <v>0</v>
      </c>
      <c r="I222" s="4">
        <f t="shared" si="7"/>
        <v>0</v>
      </c>
    </row>
    <row r="223" spans="1:9" x14ac:dyDescent="0.25">
      <c r="A223" s="3"/>
      <c r="F223" s="4"/>
      <c r="G223" s="1"/>
      <c r="H223" s="4">
        <f t="shared" si="6"/>
        <v>0</v>
      </c>
      <c r="I223" s="4">
        <f t="shared" si="7"/>
        <v>0</v>
      </c>
    </row>
    <row r="224" spans="1:9" x14ac:dyDescent="0.25">
      <c r="A224" s="3"/>
      <c r="F224" s="4"/>
      <c r="G224" s="1"/>
      <c r="H224" s="4">
        <f t="shared" si="6"/>
        <v>0</v>
      </c>
      <c r="I224" s="4">
        <f t="shared" si="7"/>
        <v>0</v>
      </c>
    </row>
    <row r="225" spans="1:9" x14ac:dyDescent="0.25">
      <c r="A225" s="3"/>
      <c r="F225" s="4"/>
      <c r="G225" s="1"/>
      <c r="H225" s="4">
        <f t="shared" si="6"/>
        <v>0</v>
      </c>
      <c r="I225" s="4">
        <f t="shared" si="7"/>
        <v>0</v>
      </c>
    </row>
    <row r="226" spans="1:9" x14ac:dyDescent="0.25">
      <c r="A226" s="3"/>
      <c r="F226" s="4"/>
      <c r="G226" s="1"/>
      <c r="H226" s="4">
        <f t="shared" si="6"/>
        <v>0</v>
      </c>
      <c r="I226" s="4">
        <f t="shared" si="7"/>
        <v>0</v>
      </c>
    </row>
    <row r="227" spans="1:9" x14ac:dyDescent="0.25">
      <c r="A227" s="3"/>
      <c r="F227" s="4"/>
      <c r="G227" s="1"/>
      <c r="H227" s="4">
        <f t="shared" si="6"/>
        <v>0</v>
      </c>
      <c r="I227" s="4">
        <f t="shared" si="7"/>
        <v>0</v>
      </c>
    </row>
    <row r="228" spans="1:9" x14ac:dyDescent="0.25">
      <c r="A228" s="3"/>
      <c r="F228" s="4"/>
      <c r="G228" s="1"/>
      <c r="H228" s="4">
        <f t="shared" si="6"/>
        <v>0</v>
      </c>
      <c r="I228" s="4">
        <f t="shared" si="7"/>
        <v>0</v>
      </c>
    </row>
    <row r="229" spans="1:9" x14ac:dyDescent="0.25">
      <c r="A229" s="3"/>
      <c r="F229" s="4"/>
      <c r="G229" s="1"/>
      <c r="H229" s="4">
        <f t="shared" si="6"/>
        <v>0</v>
      </c>
      <c r="I229" s="4">
        <f t="shared" si="7"/>
        <v>0</v>
      </c>
    </row>
    <row r="230" spans="1:9" x14ac:dyDescent="0.25">
      <c r="A230" s="3"/>
      <c r="F230" s="4"/>
      <c r="G230" s="1"/>
      <c r="H230" s="4">
        <f t="shared" si="6"/>
        <v>0</v>
      </c>
      <c r="I230" s="4">
        <f t="shared" si="7"/>
        <v>0</v>
      </c>
    </row>
    <row r="231" spans="1:9" x14ac:dyDescent="0.25">
      <c r="A231" s="3"/>
      <c r="F231" s="4"/>
      <c r="G231" s="1"/>
      <c r="H231" s="4">
        <f t="shared" si="6"/>
        <v>0</v>
      </c>
      <c r="I231" s="4">
        <f t="shared" si="7"/>
        <v>0</v>
      </c>
    </row>
    <row r="232" spans="1:9" x14ac:dyDescent="0.25">
      <c r="A232" s="3"/>
      <c r="F232" s="4"/>
      <c r="G232" s="1"/>
      <c r="H232" s="4">
        <f t="shared" si="6"/>
        <v>0</v>
      </c>
      <c r="I232" s="4">
        <f t="shared" si="7"/>
        <v>0</v>
      </c>
    </row>
    <row r="233" spans="1:9" x14ac:dyDescent="0.25">
      <c r="A233" s="3"/>
      <c r="F233" s="4"/>
      <c r="G233" s="1"/>
      <c r="H233" s="4">
        <f t="shared" si="6"/>
        <v>0</v>
      </c>
      <c r="I233" s="4">
        <f t="shared" si="7"/>
        <v>0</v>
      </c>
    </row>
    <row r="234" spans="1:9" x14ac:dyDescent="0.25">
      <c r="A234" s="3"/>
      <c r="F234" s="4"/>
      <c r="G234" s="1"/>
      <c r="H234" s="4">
        <f t="shared" si="6"/>
        <v>0</v>
      </c>
      <c r="I234" s="4">
        <f t="shared" si="7"/>
        <v>0</v>
      </c>
    </row>
    <row r="235" spans="1:9" x14ac:dyDescent="0.25">
      <c r="A235" s="3"/>
      <c r="F235" s="4"/>
      <c r="G235" s="1"/>
      <c r="H235" s="4">
        <f t="shared" si="6"/>
        <v>0</v>
      </c>
      <c r="I235" s="4">
        <f t="shared" si="7"/>
        <v>0</v>
      </c>
    </row>
    <row r="236" spans="1:9" x14ac:dyDescent="0.25">
      <c r="A236" s="3"/>
      <c r="F236" s="4"/>
      <c r="G236" s="1"/>
      <c r="H236" s="4">
        <f t="shared" si="6"/>
        <v>0</v>
      </c>
      <c r="I236" s="4">
        <f t="shared" si="7"/>
        <v>0</v>
      </c>
    </row>
    <row r="237" spans="1:9" x14ac:dyDescent="0.25">
      <c r="A237" s="3"/>
      <c r="F237" s="4"/>
      <c r="G237" s="1"/>
      <c r="H237" s="4">
        <f t="shared" si="6"/>
        <v>0</v>
      </c>
      <c r="I237" s="4">
        <f t="shared" si="7"/>
        <v>0</v>
      </c>
    </row>
    <row r="238" spans="1:9" x14ac:dyDescent="0.25">
      <c r="A238" s="3"/>
      <c r="F238" s="4"/>
      <c r="G238" s="1"/>
      <c r="H238" s="4">
        <f t="shared" si="6"/>
        <v>0</v>
      </c>
      <c r="I238" s="4">
        <f t="shared" si="7"/>
        <v>0</v>
      </c>
    </row>
    <row r="239" spans="1:9" x14ac:dyDescent="0.25">
      <c r="A239" s="3"/>
      <c r="F239" s="4"/>
      <c r="G239" s="1"/>
      <c r="H239" s="4">
        <f t="shared" si="6"/>
        <v>0</v>
      </c>
      <c r="I239" s="4">
        <f t="shared" si="7"/>
        <v>0</v>
      </c>
    </row>
    <row r="240" spans="1:9" x14ac:dyDescent="0.25">
      <c r="A240" s="3"/>
      <c r="F240" s="4"/>
      <c r="G240" s="1"/>
      <c r="H240" s="4">
        <f t="shared" si="6"/>
        <v>0</v>
      </c>
      <c r="I240" s="4">
        <f t="shared" si="7"/>
        <v>0</v>
      </c>
    </row>
    <row r="241" spans="1:9" x14ac:dyDescent="0.25">
      <c r="A241" s="3"/>
      <c r="F241" s="4"/>
      <c r="G241" s="1"/>
      <c r="H241" s="4">
        <f t="shared" si="6"/>
        <v>0</v>
      </c>
      <c r="I241" s="4">
        <f t="shared" si="7"/>
        <v>0</v>
      </c>
    </row>
    <row r="242" spans="1:9" x14ac:dyDescent="0.25">
      <c r="A242" s="3"/>
      <c r="F242" s="4"/>
      <c r="G242" s="1"/>
      <c r="H242" s="4">
        <f t="shared" si="6"/>
        <v>0</v>
      </c>
      <c r="I242" s="4">
        <f t="shared" si="7"/>
        <v>0</v>
      </c>
    </row>
    <row r="243" spans="1:9" x14ac:dyDescent="0.25">
      <c r="A243" s="3"/>
      <c r="F243" s="4"/>
      <c r="G243" s="1"/>
      <c r="H243" s="4">
        <f t="shared" si="6"/>
        <v>0</v>
      </c>
      <c r="I243" s="4">
        <f t="shared" si="7"/>
        <v>0</v>
      </c>
    </row>
    <row r="244" spans="1:9" x14ac:dyDescent="0.25">
      <c r="A244" s="3"/>
      <c r="F244" s="4"/>
      <c r="G244" s="1"/>
      <c r="H244" s="4">
        <f t="shared" si="6"/>
        <v>0</v>
      </c>
      <c r="I244" s="4">
        <f t="shared" si="7"/>
        <v>0</v>
      </c>
    </row>
    <row r="245" spans="1:9" x14ac:dyDescent="0.25">
      <c r="A245" s="3"/>
      <c r="F245" s="4"/>
      <c r="G245" s="1"/>
      <c r="H245" s="4">
        <f t="shared" si="6"/>
        <v>0</v>
      </c>
      <c r="I245" s="4">
        <f t="shared" si="7"/>
        <v>0</v>
      </c>
    </row>
    <row r="246" spans="1:9" x14ac:dyDescent="0.25">
      <c r="A246" s="3"/>
      <c r="F246" s="4"/>
      <c r="G246" s="1"/>
      <c r="H246" s="4">
        <f t="shared" si="6"/>
        <v>0</v>
      </c>
      <c r="I246" s="4">
        <f t="shared" si="7"/>
        <v>0</v>
      </c>
    </row>
    <row r="247" spans="1:9" x14ac:dyDescent="0.25">
      <c r="A247" s="3"/>
      <c r="F247" s="4"/>
      <c r="G247" s="1"/>
      <c r="H247" s="4">
        <f t="shared" si="6"/>
        <v>0</v>
      </c>
      <c r="I247" s="4">
        <f t="shared" si="7"/>
        <v>0</v>
      </c>
    </row>
    <row r="248" spans="1:9" x14ac:dyDescent="0.25">
      <c r="A248" s="3"/>
      <c r="F248" s="4"/>
      <c r="G248" s="1"/>
      <c r="H248" s="4">
        <f t="shared" si="6"/>
        <v>0</v>
      </c>
      <c r="I248" s="4">
        <f t="shared" si="7"/>
        <v>0</v>
      </c>
    </row>
    <row r="249" spans="1:9" x14ac:dyDescent="0.25">
      <c r="A249" s="3"/>
      <c r="F249" s="4"/>
      <c r="G249" s="1"/>
      <c r="H249" s="4">
        <f t="shared" si="6"/>
        <v>0</v>
      </c>
      <c r="I249" s="4">
        <f t="shared" si="7"/>
        <v>0</v>
      </c>
    </row>
    <row r="250" spans="1:9" x14ac:dyDescent="0.25">
      <c r="A250" s="3"/>
      <c r="F250" s="4"/>
      <c r="G250" s="1"/>
      <c r="H250" s="4">
        <f t="shared" si="6"/>
        <v>0</v>
      </c>
      <c r="I250" s="4">
        <f t="shared" si="7"/>
        <v>0</v>
      </c>
    </row>
    <row r="251" spans="1:9" x14ac:dyDescent="0.25">
      <c r="A251" s="3"/>
      <c r="F251" s="4"/>
      <c r="G251" s="1"/>
      <c r="H251" s="4">
        <f t="shared" si="6"/>
        <v>0</v>
      </c>
      <c r="I251" s="4">
        <f t="shared" si="7"/>
        <v>0</v>
      </c>
    </row>
    <row r="252" spans="1:9" x14ac:dyDescent="0.25">
      <c r="A252" s="3"/>
      <c r="F252" s="4"/>
      <c r="G252" s="1"/>
      <c r="H252" s="4">
        <f t="shared" si="6"/>
        <v>0</v>
      </c>
      <c r="I252" s="4">
        <f t="shared" si="7"/>
        <v>0</v>
      </c>
    </row>
    <row r="253" spans="1:9" x14ac:dyDescent="0.25">
      <c r="A253" s="3"/>
      <c r="F253" s="4"/>
      <c r="G253" s="1"/>
      <c r="H253" s="4">
        <f t="shared" si="6"/>
        <v>0</v>
      </c>
      <c r="I253" s="4">
        <f t="shared" si="7"/>
        <v>0</v>
      </c>
    </row>
    <row r="254" spans="1:9" x14ac:dyDescent="0.25">
      <c r="A254" s="3"/>
      <c r="F254" s="4"/>
      <c r="G254" s="1"/>
      <c r="H254" s="4">
        <f t="shared" si="6"/>
        <v>0</v>
      </c>
      <c r="I254" s="4">
        <f t="shared" si="7"/>
        <v>0</v>
      </c>
    </row>
    <row r="255" spans="1:9" x14ac:dyDescent="0.25">
      <c r="A255" s="3"/>
      <c r="F255" s="4"/>
      <c r="G255" s="1"/>
      <c r="H255" s="4">
        <f t="shared" si="6"/>
        <v>0</v>
      </c>
      <c r="I255" s="4">
        <f t="shared" si="7"/>
        <v>0</v>
      </c>
    </row>
    <row r="256" spans="1:9" x14ac:dyDescent="0.25">
      <c r="A256" s="3"/>
      <c r="F256" s="4"/>
      <c r="G256" s="1"/>
      <c r="H256" s="4">
        <f t="shared" si="6"/>
        <v>0</v>
      </c>
      <c r="I256" s="4">
        <f t="shared" si="7"/>
        <v>0</v>
      </c>
    </row>
    <row r="257" spans="1:9" x14ac:dyDescent="0.25">
      <c r="A257" s="3"/>
      <c r="F257" s="4"/>
      <c r="G257" s="1"/>
      <c r="H257" s="4">
        <f t="shared" si="6"/>
        <v>0</v>
      </c>
      <c r="I257" s="4">
        <f t="shared" si="7"/>
        <v>0</v>
      </c>
    </row>
    <row r="258" spans="1:9" x14ac:dyDescent="0.25">
      <c r="A258" s="3"/>
      <c r="F258" s="4"/>
      <c r="G258" s="1"/>
      <c r="H258" s="4">
        <f t="shared" ref="H258:H321" si="8">ROUND(F258*G258,2)</f>
        <v>0</v>
      </c>
      <c r="I258" s="4">
        <f t="shared" ref="I258:I321" si="9">F258+H258</f>
        <v>0</v>
      </c>
    </row>
    <row r="259" spans="1:9" x14ac:dyDescent="0.25">
      <c r="A259" s="3"/>
      <c r="F259" s="4"/>
      <c r="G259" s="1"/>
      <c r="H259" s="4">
        <f t="shared" si="8"/>
        <v>0</v>
      </c>
      <c r="I259" s="4">
        <f t="shared" si="9"/>
        <v>0</v>
      </c>
    </row>
    <row r="260" spans="1:9" x14ac:dyDescent="0.25">
      <c r="A260" s="3"/>
      <c r="F260" s="4"/>
      <c r="G260" s="1"/>
      <c r="H260" s="4">
        <f t="shared" si="8"/>
        <v>0</v>
      </c>
      <c r="I260" s="4">
        <f t="shared" si="9"/>
        <v>0</v>
      </c>
    </row>
    <row r="261" spans="1:9" x14ac:dyDescent="0.25">
      <c r="A261" s="3"/>
      <c r="F261" s="4"/>
      <c r="G261" s="1"/>
      <c r="H261" s="4">
        <f t="shared" si="8"/>
        <v>0</v>
      </c>
      <c r="I261" s="4">
        <f t="shared" si="9"/>
        <v>0</v>
      </c>
    </row>
    <row r="262" spans="1:9" x14ac:dyDescent="0.25">
      <c r="A262" s="3"/>
      <c r="F262" s="4"/>
      <c r="G262" s="1"/>
      <c r="H262" s="4">
        <f t="shared" si="8"/>
        <v>0</v>
      </c>
      <c r="I262" s="4">
        <f t="shared" si="9"/>
        <v>0</v>
      </c>
    </row>
    <row r="263" spans="1:9" x14ac:dyDescent="0.25">
      <c r="A263" s="3"/>
      <c r="F263" s="4"/>
      <c r="G263" s="1"/>
      <c r="H263" s="4">
        <f t="shared" si="8"/>
        <v>0</v>
      </c>
      <c r="I263" s="4">
        <f t="shared" si="9"/>
        <v>0</v>
      </c>
    </row>
    <row r="264" spans="1:9" x14ac:dyDescent="0.25">
      <c r="A264" s="3"/>
      <c r="F264" s="4"/>
      <c r="G264" s="1"/>
      <c r="H264" s="4">
        <f t="shared" si="8"/>
        <v>0</v>
      </c>
      <c r="I264" s="4">
        <f t="shared" si="9"/>
        <v>0</v>
      </c>
    </row>
    <row r="265" spans="1:9" x14ac:dyDescent="0.25">
      <c r="A265" s="3"/>
      <c r="F265" s="4"/>
      <c r="G265" s="1"/>
      <c r="H265" s="4">
        <f t="shared" si="8"/>
        <v>0</v>
      </c>
      <c r="I265" s="4">
        <f t="shared" si="9"/>
        <v>0</v>
      </c>
    </row>
    <row r="266" spans="1:9" x14ac:dyDescent="0.25">
      <c r="A266" s="3"/>
      <c r="F266" s="4"/>
      <c r="G266" s="1"/>
      <c r="H266" s="4">
        <f t="shared" si="8"/>
        <v>0</v>
      </c>
      <c r="I266" s="4">
        <f t="shared" si="9"/>
        <v>0</v>
      </c>
    </row>
    <row r="267" spans="1:9" x14ac:dyDescent="0.25">
      <c r="A267" s="3"/>
      <c r="F267" s="4"/>
      <c r="G267" s="1"/>
      <c r="H267" s="4">
        <f t="shared" si="8"/>
        <v>0</v>
      </c>
      <c r="I267" s="4">
        <f t="shared" si="9"/>
        <v>0</v>
      </c>
    </row>
    <row r="268" spans="1:9" x14ac:dyDescent="0.25">
      <c r="A268" s="3"/>
      <c r="F268" s="4"/>
      <c r="G268" s="1"/>
      <c r="H268" s="4">
        <f t="shared" si="8"/>
        <v>0</v>
      </c>
      <c r="I268" s="4">
        <f t="shared" si="9"/>
        <v>0</v>
      </c>
    </row>
    <row r="269" spans="1:9" x14ac:dyDescent="0.25">
      <c r="A269" s="3"/>
      <c r="F269" s="4"/>
      <c r="G269" s="1"/>
      <c r="H269" s="4">
        <f t="shared" si="8"/>
        <v>0</v>
      </c>
      <c r="I269" s="4">
        <f t="shared" si="9"/>
        <v>0</v>
      </c>
    </row>
    <row r="270" spans="1:9" x14ac:dyDescent="0.25">
      <c r="A270" s="3"/>
      <c r="F270" s="4"/>
      <c r="G270" s="1"/>
      <c r="H270" s="4">
        <f t="shared" si="8"/>
        <v>0</v>
      </c>
      <c r="I270" s="4">
        <f t="shared" si="9"/>
        <v>0</v>
      </c>
    </row>
    <row r="271" spans="1:9" x14ac:dyDescent="0.25">
      <c r="A271" s="3"/>
      <c r="F271" s="4"/>
      <c r="G271" s="1"/>
      <c r="H271" s="4">
        <f t="shared" si="8"/>
        <v>0</v>
      </c>
      <c r="I271" s="4">
        <f t="shared" si="9"/>
        <v>0</v>
      </c>
    </row>
    <row r="272" spans="1:9" x14ac:dyDescent="0.25">
      <c r="A272" s="3"/>
      <c r="F272" s="4"/>
      <c r="G272" s="1"/>
      <c r="H272" s="4">
        <f t="shared" si="8"/>
        <v>0</v>
      </c>
      <c r="I272" s="4">
        <f t="shared" si="9"/>
        <v>0</v>
      </c>
    </row>
    <row r="273" spans="1:9" x14ac:dyDescent="0.25">
      <c r="A273" s="3"/>
      <c r="F273" s="4"/>
      <c r="G273" s="1"/>
      <c r="H273" s="4">
        <f t="shared" si="8"/>
        <v>0</v>
      </c>
      <c r="I273" s="4">
        <f t="shared" si="9"/>
        <v>0</v>
      </c>
    </row>
    <row r="274" spans="1:9" x14ac:dyDescent="0.25">
      <c r="A274" s="3"/>
      <c r="F274" s="4"/>
      <c r="G274" s="1"/>
      <c r="H274" s="4">
        <f t="shared" si="8"/>
        <v>0</v>
      </c>
      <c r="I274" s="4">
        <f t="shared" si="9"/>
        <v>0</v>
      </c>
    </row>
    <row r="275" spans="1:9" x14ac:dyDescent="0.25">
      <c r="A275" s="3"/>
      <c r="F275" s="4"/>
      <c r="G275" s="1"/>
      <c r="H275" s="4">
        <f t="shared" si="8"/>
        <v>0</v>
      </c>
      <c r="I275" s="4">
        <f t="shared" si="9"/>
        <v>0</v>
      </c>
    </row>
    <row r="276" spans="1:9" x14ac:dyDescent="0.25">
      <c r="A276" s="3"/>
      <c r="F276" s="4"/>
      <c r="G276" s="1"/>
      <c r="H276" s="4">
        <f t="shared" si="8"/>
        <v>0</v>
      </c>
      <c r="I276" s="4">
        <f t="shared" si="9"/>
        <v>0</v>
      </c>
    </row>
    <row r="277" spans="1:9" x14ac:dyDescent="0.25">
      <c r="A277" s="3"/>
      <c r="F277" s="4"/>
      <c r="G277" s="1"/>
      <c r="H277" s="4">
        <f t="shared" si="8"/>
        <v>0</v>
      </c>
      <c r="I277" s="4">
        <f t="shared" si="9"/>
        <v>0</v>
      </c>
    </row>
    <row r="278" spans="1:9" x14ac:dyDescent="0.25">
      <c r="A278" s="3"/>
      <c r="F278" s="4"/>
      <c r="G278" s="1"/>
      <c r="H278" s="4">
        <f t="shared" si="8"/>
        <v>0</v>
      </c>
      <c r="I278" s="4">
        <f t="shared" si="9"/>
        <v>0</v>
      </c>
    </row>
    <row r="279" spans="1:9" x14ac:dyDescent="0.25">
      <c r="A279" s="3"/>
      <c r="F279" s="4"/>
      <c r="G279" s="1"/>
      <c r="H279" s="4">
        <f t="shared" si="8"/>
        <v>0</v>
      </c>
      <c r="I279" s="4">
        <f t="shared" si="9"/>
        <v>0</v>
      </c>
    </row>
    <row r="280" spans="1:9" x14ac:dyDescent="0.25">
      <c r="A280" s="3"/>
      <c r="F280" s="4"/>
      <c r="G280" s="1"/>
      <c r="H280" s="4">
        <f t="shared" si="8"/>
        <v>0</v>
      </c>
      <c r="I280" s="4">
        <f t="shared" si="9"/>
        <v>0</v>
      </c>
    </row>
    <row r="281" spans="1:9" x14ac:dyDescent="0.25">
      <c r="A281" s="3"/>
      <c r="F281" s="4"/>
      <c r="G281" s="1"/>
      <c r="H281" s="4">
        <f t="shared" si="8"/>
        <v>0</v>
      </c>
      <c r="I281" s="4">
        <f t="shared" si="9"/>
        <v>0</v>
      </c>
    </row>
    <row r="282" spans="1:9" x14ac:dyDescent="0.25">
      <c r="A282" s="3"/>
      <c r="F282" s="4"/>
      <c r="G282" s="1"/>
      <c r="H282" s="4">
        <f t="shared" si="8"/>
        <v>0</v>
      </c>
      <c r="I282" s="4">
        <f t="shared" si="9"/>
        <v>0</v>
      </c>
    </row>
    <row r="283" spans="1:9" x14ac:dyDescent="0.25">
      <c r="A283" s="3"/>
      <c r="F283" s="4"/>
      <c r="G283" s="1"/>
      <c r="H283" s="4">
        <f t="shared" si="8"/>
        <v>0</v>
      </c>
      <c r="I283" s="4">
        <f t="shared" si="9"/>
        <v>0</v>
      </c>
    </row>
    <row r="284" spans="1:9" x14ac:dyDescent="0.25">
      <c r="A284" s="3"/>
      <c r="F284" s="4"/>
      <c r="G284" s="1"/>
      <c r="H284" s="4">
        <f t="shared" si="8"/>
        <v>0</v>
      </c>
      <c r="I284" s="4">
        <f t="shared" si="9"/>
        <v>0</v>
      </c>
    </row>
    <row r="285" spans="1:9" x14ac:dyDescent="0.25">
      <c r="A285" s="3"/>
      <c r="F285" s="4"/>
      <c r="G285" s="1"/>
      <c r="H285" s="4">
        <f t="shared" si="8"/>
        <v>0</v>
      </c>
      <c r="I285" s="4">
        <f t="shared" si="9"/>
        <v>0</v>
      </c>
    </row>
    <row r="286" spans="1:9" x14ac:dyDescent="0.25">
      <c r="A286" s="3"/>
      <c r="F286" s="4"/>
      <c r="G286" s="1"/>
      <c r="H286" s="4">
        <f t="shared" si="8"/>
        <v>0</v>
      </c>
      <c r="I286" s="4">
        <f t="shared" si="9"/>
        <v>0</v>
      </c>
    </row>
    <row r="287" spans="1:9" x14ac:dyDescent="0.25">
      <c r="A287" s="3"/>
      <c r="F287" s="4"/>
      <c r="G287" s="1"/>
      <c r="H287" s="4">
        <f t="shared" si="8"/>
        <v>0</v>
      </c>
      <c r="I287" s="4">
        <f t="shared" si="9"/>
        <v>0</v>
      </c>
    </row>
    <row r="288" spans="1:9" x14ac:dyDescent="0.25">
      <c r="A288" s="3"/>
      <c r="F288" s="4"/>
      <c r="G288" s="1"/>
      <c r="H288" s="4">
        <f t="shared" si="8"/>
        <v>0</v>
      </c>
      <c r="I288" s="4">
        <f t="shared" si="9"/>
        <v>0</v>
      </c>
    </row>
    <row r="289" spans="1:9" x14ac:dyDescent="0.25">
      <c r="A289" s="3"/>
      <c r="F289" s="4"/>
      <c r="G289" s="1"/>
      <c r="H289" s="4">
        <f t="shared" si="8"/>
        <v>0</v>
      </c>
      <c r="I289" s="4">
        <f t="shared" si="9"/>
        <v>0</v>
      </c>
    </row>
    <row r="290" spans="1:9" x14ac:dyDescent="0.25">
      <c r="A290" s="3"/>
      <c r="F290" s="4"/>
      <c r="G290" s="1"/>
      <c r="H290" s="4">
        <f t="shared" si="8"/>
        <v>0</v>
      </c>
      <c r="I290" s="4">
        <f t="shared" si="9"/>
        <v>0</v>
      </c>
    </row>
    <row r="291" spans="1:9" x14ac:dyDescent="0.25">
      <c r="A291" s="3"/>
      <c r="F291" s="4"/>
      <c r="G291" s="1"/>
      <c r="H291" s="4">
        <f t="shared" si="8"/>
        <v>0</v>
      </c>
      <c r="I291" s="4">
        <f t="shared" si="9"/>
        <v>0</v>
      </c>
    </row>
    <row r="292" spans="1:9" x14ac:dyDescent="0.25">
      <c r="A292" s="3"/>
      <c r="F292" s="4"/>
      <c r="G292" s="1"/>
      <c r="H292" s="4">
        <f t="shared" si="8"/>
        <v>0</v>
      </c>
      <c r="I292" s="4">
        <f t="shared" si="9"/>
        <v>0</v>
      </c>
    </row>
    <row r="293" spans="1:9" x14ac:dyDescent="0.25">
      <c r="A293" s="3"/>
      <c r="F293" s="4"/>
      <c r="G293" s="1"/>
      <c r="H293" s="4">
        <f t="shared" si="8"/>
        <v>0</v>
      </c>
      <c r="I293" s="4">
        <f t="shared" si="9"/>
        <v>0</v>
      </c>
    </row>
    <row r="294" spans="1:9" x14ac:dyDescent="0.25">
      <c r="A294" s="3"/>
      <c r="F294" s="4"/>
      <c r="G294" s="1"/>
      <c r="H294" s="4">
        <f t="shared" si="8"/>
        <v>0</v>
      </c>
      <c r="I294" s="4">
        <f t="shared" si="9"/>
        <v>0</v>
      </c>
    </row>
    <row r="295" spans="1:9" x14ac:dyDescent="0.25">
      <c r="A295" s="3"/>
      <c r="F295" s="4"/>
      <c r="G295" s="1"/>
      <c r="H295" s="4">
        <f t="shared" si="8"/>
        <v>0</v>
      </c>
      <c r="I295" s="4">
        <f t="shared" si="9"/>
        <v>0</v>
      </c>
    </row>
    <row r="296" spans="1:9" x14ac:dyDescent="0.25">
      <c r="A296" s="3"/>
      <c r="F296" s="4"/>
      <c r="G296" s="1"/>
      <c r="H296" s="4">
        <f t="shared" si="8"/>
        <v>0</v>
      </c>
      <c r="I296" s="4">
        <f t="shared" si="9"/>
        <v>0</v>
      </c>
    </row>
    <row r="297" spans="1:9" x14ac:dyDescent="0.25">
      <c r="A297" s="3"/>
      <c r="F297" s="4"/>
      <c r="G297" s="1"/>
      <c r="H297" s="4">
        <f t="shared" si="8"/>
        <v>0</v>
      </c>
      <c r="I297" s="4">
        <f t="shared" si="9"/>
        <v>0</v>
      </c>
    </row>
    <row r="298" spans="1:9" x14ac:dyDescent="0.25">
      <c r="A298" s="3"/>
      <c r="F298" s="4"/>
      <c r="G298" s="1"/>
      <c r="H298" s="4">
        <f t="shared" si="8"/>
        <v>0</v>
      </c>
      <c r="I298" s="4">
        <f t="shared" si="9"/>
        <v>0</v>
      </c>
    </row>
    <row r="299" spans="1:9" x14ac:dyDescent="0.25">
      <c r="A299" s="3"/>
      <c r="F299" s="4"/>
      <c r="G299" s="1"/>
      <c r="H299" s="4">
        <f t="shared" si="8"/>
        <v>0</v>
      </c>
      <c r="I299" s="4">
        <f t="shared" si="9"/>
        <v>0</v>
      </c>
    </row>
    <row r="300" spans="1:9" x14ac:dyDescent="0.25">
      <c r="A300" s="3"/>
      <c r="F300" s="4"/>
      <c r="G300" s="1"/>
      <c r="H300" s="4">
        <f t="shared" si="8"/>
        <v>0</v>
      </c>
      <c r="I300" s="4">
        <f t="shared" si="9"/>
        <v>0</v>
      </c>
    </row>
    <row r="301" spans="1:9" x14ac:dyDescent="0.25">
      <c r="A301" s="3"/>
      <c r="F301" s="4"/>
      <c r="G301" s="1"/>
      <c r="H301" s="4">
        <f t="shared" si="8"/>
        <v>0</v>
      </c>
      <c r="I301" s="4">
        <f t="shared" si="9"/>
        <v>0</v>
      </c>
    </row>
    <row r="302" spans="1:9" x14ac:dyDescent="0.25">
      <c r="A302" s="3"/>
      <c r="F302" s="4"/>
      <c r="G302" s="1"/>
      <c r="H302" s="4">
        <f t="shared" si="8"/>
        <v>0</v>
      </c>
      <c r="I302" s="4">
        <f t="shared" si="9"/>
        <v>0</v>
      </c>
    </row>
    <row r="303" spans="1:9" x14ac:dyDescent="0.25">
      <c r="A303" s="3"/>
      <c r="F303" s="4"/>
      <c r="G303" s="1"/>
      <c r="H303" s="4">
        <f t="shared" si="8"/>
        <v>0</v>
      </c>
      <c r="I303" s="4">
        <f t="shared" si="9"/>
        <v>0</v>
      </c>
    </row>
    <row r="304" spans="1:9" x14ac:dyDescent="0.25">
      <c r="A304" s="3"/>
      <c r="F304" s="4"/>
      <c r="G304" s="1"/>
      <c r="H304" s="4">
        <f t="shared" si="8"/>
        <v>0</v>
      </c>
      <c r="I304" s="4">
        <f t="shared" si="9"/>
        <v>0</v>
      </c>
    </row>
    <row r="305" spans="1:9" x14ac:dyDescent="0.25">
      <c r="A305" s="3"/>
      <c r="F305" s="4"/>
      <c r="G305" s="1"/>
      <c r="H305" s="4">
        <f t="shared" si="8"/>
        <v>0</v>
      </c>
      <c r="I305" s="4">
        <f t="shared" si="9"/>
        <v>0</v>
      </c>
    </row>
    <row r="306" spans="1:9" x14ac:dyDescent="0.25">
      <c r="A306" s="3"/>
      <c r="F306" s="4"/>
      <c r="G306" s="1"/>
      <c r="H306" s="4">
        <f t="shared" si="8"/>
        <v>0</v>
      </c>
      <c r="I306" s="4">
        <f t="shared" si="9"/>
        <v>0</v>
      </c>
    </row>
    <row r="307" spans="1:9" x14ac:dyDescent="0.25">
      <c r="A307" s="3"/>
      <c r="F307" s="4"/>
      <c r="G307" s="1"/>
      <c r="H307" s="4">
        <f t="shared" si="8"/>
        <v>0</v>
      </c>
      <c r="I307" s="4">
        <f t="shared" si="9"/>
        <v>0</v>
      </c>
    </row>
    <row r="308" spans="1:9" x14ac:dyDescent="0.25">
      <c r="A308" s="3"/>
      <c r="F308" s="4"/>
      <c r="G308" s="1"/>
      <c r="H308" s="4">
        <f t="shared" si="8"/>
        <v>0</v>
      </c>
      <c r="I308" s="4">
        <f t="shared" si="9"/>
        <v>0</v>
      </c>
    </row>
    <row r="309" spans="1:9" x14ac:dyDescent="0.25">
      <c r="A309" s="3"/>
      <c r="F309" s="4"/>
      <c r="G309" s="1"/>
      <c r="H309" s="4">
        <f t="shared" si="8"/>
        <v>0</v>
      </c>
      <c r="I309" s="4">
        <f t="shared" si="9"/>
        <v>0</v>
      </c>
    </row>
    <row r="310" spans="1:9" x14ac:dyDescent="0.25">
      <c r="A310" s="3"/>
      <c r="F310" s="4"/>
      <c r="G310" s="1"/>
      <c r="H310" s="4">
        <f t="shared" si="8"/>
        <v>0</v>
      </c>
      <c r="I310" s="4">
        <f t="shared" si="9"/>
        <v>0</v>
      </c>
    </row>
    <row r="311" spans="1:9" x14ac:dyDescent="0.25">
      <c r="A311" s="3"/>
      <c r="F311" s="4"/>
      <c r="G311" s="1"/>
      <c r="H311" s="4">
        <f t="shared" si="8"/>
        <v>0</v>
      </c>
      <c r="I311" s="4">
        <f t="shared" si="9"/>
        <v>0</v>
      </c>
    </row>
    <row r="312" spans="1:9" x14ac:dyDescent="0.25">
      <c r="A312" s="3"/>
      <c r="F312" s="4"/>
      <c r="G312" s="1"/>
      <c r="H312" s="4">
        <f t="shared" si="8"/>
        <v>0</v>
      </c>
      <c r="I312" s="4">
        <f t="shared" si="9"/>
        <v>0</v>
      </c>
    </row>
    <row r="313" spans="1:9" x14ac:dyDescent="0.25">
      <c r="A313" s="3"/>
      <c r="F313" s="4"/>
      <c r="G313" s="1"/>
      <c r="H313" s="4">
        <f t="shared" si="8"/>
        <v>0</v>
      </c>
      <c r="I313" s="4">
        <f t="shared" si="9"/>
        <v>0</v>
      </c>
    </row>
    <row r="314" spans="1:9" x14ac:dyDescent="0.25">
      <c r="A314" s="3"/>
      <c r="F314" s="4"/>
      <c r="G314" s="1"/>
      <c r="H314" s="4">
        <f t="shared" si="8"/>
        <v>0</v>
      </c>
      <c r="I314" s="4">
        <f t="shared" si="9"/>
        <v>0</v>
      </c>
    </row>
    <row r="315" spans="1:9" x14ac:dyDescent="0.25">
      <c r="A315" s="3"/>
      <c r="F315" s="4"/>
      <c r="G315" s="1"/>
      <c r="H315" s="4">
        <f t="shared" si="8"/>
        <v>0</v>
      </c>
      <c r="I315" s="4">
        <f t="shared" si="9"/>
        <v>0</v>
      </c>
    </row>
    <row r="316" spans="1:9" x14ac:dyDescent="0.25">
      <c r="A316" s="3"/>
      <c r="F316" s="4"/>
      <c r="G316" s="1"/>
      <c r="H316" s="4">
        <f t="shared" si="8"/>
        <v>0</v>
      </c>
      <c r="I316" s="4">
        <f t="shared" si="9"/>
        <v>0</v>
      </c>
    </row>
    <row r="317" spans="1:9" x14ac:dyDescent="0.25">
      <c r="A317" s="3"/>
      <c r="F317" s="4"/>
      <c r="G317" s="1"/>
      <c r="H317" s="4">
        <f t="shared" si="8"/>
        <v>0</v>
      </c>
      <c r="I317" s="4">
        <f t="shared" si="9"/>
        <v>0</v>
      </c>
    </row>
    <row r="318" spans="1:9" x14ac:dyDescent="0.25">
      <c r="A318" s="3"/>
      <c r="F318" s="4"/>
      <c r="G318" s="1"/>
      <c r="H318" s="4">
        <f t="shared" si="8"/>
        <v>0</v>
      </c>
      <c r="I318" s="4">
        <f t="shared" si="9"/>
        <v>0</v>
      </c>
    </row>
    <row r="319" spans="1:9" x14ac:dyDescent="0.25">
      <c r="A319" s="3"/>
      <c r="F319" s="4"/>
      <c r="G319" s="1"/>
      <c r="H319" s="4">
        <f t="shared" si="8"/>
        <v>0</v>
      </c>
      <c r="I319" s="4">
        <f t="shared" si="9"/>
        <v>0</v>
      </c>
    </row>
    <row r="320" spans="1:9" x14ac:dyDescent="0.25">
      <c r="A320" s="3"/>
      <c r="F320" s="4"/>
      <c r="G320" s="1"/>
      <c r="H320" s="4">
        <f t="shared" si="8"/>
        <v>0</v>
      </c>
      <c r="I320" s="4">
        <f t="shared" si="9"/>
        <v>0</v>
      </c>
    </row>
    <row r="321" spans="1:9" x14ac:dyDescent="0.25">
      <c r="A321" s="3"/>
      <c r="F321" s="4"/>
      <c r="G321" s="1"/>
      <c r="H321" s="4">
        <f t="shared" si="8"/>
        <v>0</v>
      </c>
      <c r="I321" s="4">
        <f t="shared" si="9"/>
        <v>0</v>
      </c>
    </row>
    <row r="322" spans="1:9" x14ac:dyDescent="0.25">
      <c r="A322" s="3"/>
      <c r="F322" s="4"/>
      <c r="G322" s="1"/>
      <c r="H322" s="4">
        <f t="shared" ref="H322:H385" si="10">ROUND(F322*G322,2)</f>
        <v>0</v>
      </c>
      <c r="I322" s="4">
        <f t="shared" ref="I322:I385" si="11">F322+H322</f>
        <v>0</v>
      </c>
    </row>
    <row r="323" spans="1:9" x14ac:dyDescent="0.25">
      <c r="A323" s="3"/>
      <c r="F323" s="4"/>
      <c r="G323" s="1"/>
      <c r="H323" s="4">
        <f t="shared" si="10"/>
        <v>0</v>
      </c>
      <c r="I323" s="4">
        <f t="shared" si="11"/>
        <v>0</v>
      </c>
    </row>
    <row r="324" spans="1:9" x14ac:dyDescent="0.25">
      <c r="A324" s="3"/>
      <c r="F324" s="4"/>
      <c r="G324" s="1"/>
      <c r="H324" s="4">
        <f t="shared" si="10"/>
        <v>0</v>
      </c>
      <c r="I324" s="4">
        <f t="shared" si="11"/>
        <v>0</v>
      </c>
    </row>
    <row r="325" spans="1:9" x14ac:dyDescent="0.25">
      <c r="A325" s="3"/>
      <c r="F325" s="4"/>
      <c r="G325" s="1"/>
      <c r="H325" s="4">
        <f t="shared" si="10"/>
        <v>0</v>
      </c>
      <c r="I325" s="4">
        <f t="shared" si="11"/>
        <v>0</v>
      </c>
    </row>
    <row r="326" spans="1:9" x14ac:dyDescent="0.25">
      <c r="A326" s="3"/>
      <c r="F326" s="4"/>
      <c r="G326" s="1"/>
      <c r="H326" s="4">
        <f t="shared" si="10"/>
        <v>0</v>
      </c>
      <c r="I326" s="4">
        <f t="shared" si="11"/>
        <v>0</v>
      </c>
    </row>
    <row r="327" spans="1:9" x14ac:dyDescent="0.25">
      <c r="A327" s="3"/>
      <c r="F327" s="4"/>
      <c r="G327" s="1"/>
      <c r="H327" s="4">
        <f t="shared" si="10"/>
        <v>0</v>
      </c>
      <c r="I327" s="4">
        <f t="shared" si="11"/>
        <v>0</v>
      </c>
    </row>
    <row r="328" spans="1:9" x14ac:dyDescent="0.25">
      <c r="A328" s="3"/>
      <c r="F328" s="4"/>
      <c r="G328" s="1"/>
      <c r="H328" s="4">
        <f t="shared" si="10"/>
        <v>0</v>
      </c>
      <c r="I328" s="4">
        <f t="shared" si="11"/>
        <v>0</v>
      </c>
    </row>
    <row r="329" spans="1:9" x14ac:dyDescent="0.25">
      <c r="A329" s="3"/>
      <c r="F329" s="4"/>
      <c r="G329" s="1"/>
      <c r="H329" s="4">
        <f t="shared" si="10"/>
        <v>0</v>
      </c>
      <c r="I329" s="4">
        <f t="shared" si="11"/>
        <v>0</v>
      </c>
    </row>
    <row r="330" spans="1:9" x14ac:dyDescent="0.25">
      <c r="A330" s="3"/>
      <c r="F330" s="4"/>
      <c r="G330" s="1"/>
      <c r="H330" s="4">
        <f t="shared" si="10"/>
        <v>0</v>
      </c>
      <c r="I330" s="4">
        <f t="shared" si="11"/>
        <v>0</v>
      </c>
    </row>
    <row r="331" spans="1:9" x14ac:dyDescent="0.25">
      <c r="A331" s="3"/>
      <c r="F331" s="4"/>
      <c r="G331" s="1"/>
      <c r="H331" s="4">
        <f t="shared" si="10"/>
        <v>0</v>
      </c>
      <c r="I331" s="4">
        <f t="shared" si="11"/>
        <v>0</v>
      </c>
    </row>
    <row r="332" spans="1:9" x14ac:dyDescent="0.25">
      <c r="A332" s="3"/>
      <c r="F332" s="4"/>
      <c r="G332" s="1"/>
      <c r="H332" s="4">
        <f t="shared" si="10"/>
        <v>0</v>
      </c>
      <c r="I332" s="4">
        <f t="shared" si="11"/>
        <v>0</v>
      </c>
    </row>
    <row r="333" spans="1:9" x14ac:dyDescent="0.25">
      <c r="A333" s="3"/>
      <c r="F333" s="4"/>
      <c r="G333" s="1"/>
      <c r="H333" s="4">
        <f t="shared" si="10"/>
        <v>0</v>
      </c>
      <c r="I333" s="4">
        <f t="shared" si="11"/>
        <v>0</v>
      </c>
    </row>
    <row r="334" spans="1:9" x14ac:dyDescent="0.25">
      <c r="A334" s="3"/>
      <c r="F334" s="4"/>
      <c r="G334" s="1"/>
      <c r="H334" s="4">
        <f t="shared" si="10"/>
        <v>0</v>
      </c>
      <c r="I334" s="4">
        <f t="shared" si="11"/>
        <v>0</v>
      </c>
    </row>
    <row r="335" spans="1:9" x14ac:dyDescent="0.25">
      <c r="A335" s="3"/>
      <c r="F335" s="4"/>
      <c r="G335" s="1"/>
      <c r="H335" s="4">
        <f t="shared" si="10"/>
        <v>0</v>
      </c>
      <c r="I335" s="4">
        <f t="shared" si="11"/>
        <v>0</v>
      </c>
    </row>
    <row r="336" spans="1:9" x14ac:dyDescent="0.25">
      <c r="A336" s="3"/>
      <c r="F336" s="4"/>
      <c r="G336" s="1"/>
      <c r="H336" s="4">
        <f t="shared" si="10"/>
        <v>0</v>
      </c>
      <c r="I336" s="4">
        <f t="shared" si="11"/>
        <v>0</v>
      </c>
    </row>
    <row r="337" spans="1:9" x14ac:dyDescent="0.25">
      <c r="A337" s="3"/>
      <c r="F337" s="4"/>
      <c r="G337" s="1"/>
      <c r="H337" s="4">
        <f t="shared" si="10"/>
        <v>0</v>
      </c>
      <c r="I337" s="4">
        <f t="shared" si="11"/>
        <v>0</v>
      </c>
    </row>
    <row r="338" spans="1:9" x14ac:dyDescent="0.25">
      <c r="A338" s="3"/>
      <c r="F338" s="4"/>
      <c r="G338" s="1"/>
      <c r="H338" s="4">
        <f t="shared" si="10"/>
        <v>0</v>
      </c>
      <c r="I338" s="4">
        <f t="shared" si="11"/>
        <v>0</v>
      </c>
    </row>
    <row r="339" spans="1:9" x14ac:dyDescent="0.25">
      <c r="A339" s="3"/>
      <c r="F339" s="4"/>
      <c r="G339" s="1"/>
      <c r="H339" s="4">
        <f t="shared" si="10"/>
        <v>0</v>
      </c>
      <c r="I339" s="4">
        <f t="shared" si="11"/>
        <v>0</v>
      </c>
    </row>
    <row r="340" spans="1:9" x14ac:dyDescent="0.25">
      <c r="A340" s="3"/>
      <c r="F340" s="4"/>
      <c r="G340" s="1"/>
      <c r="H340" s="4">
        <f t="shared" si="10"/>
        <v>0</v>
      </c>
      <c r="I340" s="4">
        <f t="shared" si="11"/>
        <v>0</v>
      </c>
    </row>
    <row r="341" spans="1:9" x14ac:dyDescent="0.25">
      <c r="A341" s="3"/>
      <c r="F341" s="4"/>
      <c r="G341" s="1"/>
      <c r="H341" s="4">
        <f t="shared" si="10"/>
        <v>0</v>
      </c>
      <c r="I341" s="4">
        <f t="shared" si="11"/>
        <v>0</v>
      </c>
    </row>
    <row r="342" spans="1:9" x14ac:dyDescent="0.25">
      <c r="A342" s="3"/>
      <c r="F342" s="4"/>
      <c r="G342" s="1"/>
      <c r="H342" s="4">
        <f t="shared" si="10"/>
        <v>0</v>
      </c>
      <c r="I342" s="4">
        <f t="shared" si="11"/>
        <v>0</v>
      </c>
    </row>
    <row r="343" spans="1:9" x14ac:dyDescent="0.25">
      <c r="A343" s="3"/>
      <c r="F343" s="4"/>
      <c r="G343" s="1"/>
      <c r="H343" s="4">
        <f t="shared" si="10"/>
        <v>0</v>
      </c>
      <c r="I343" s="4">
        <f t="shared" si="11"/>
        <v>0</v>
      </c>
    </row>
    <row r="344" spans="1:9" x14ac:dyDescent="0.25">
      <c r="A344" s="3"/>
      <c r="F344" s="4"/>
      <c r="G344" s="1"/>
      <c r="H344" s="4">
        <f t="shared" si="10"/>
        <v>0</v>
      </c>
      <c r="I344" s="4">
        <f t="shared" si="11"/>
        <v>0</v>
      </c>
    </row>
    <row r="345" spans="1:9" x14ac:dyDescent="0.25">
      <c r="A345" s="3"/>
      <c r="F345" s="4"/>
      <c r="G345" s="1"/>
      <c r="H345" s="4">
        <f t="shared" si="10"/>
        <v>0</v>
      </c>
      <c r="I345" s="4">
        <f t="shared" si="11"/>
        <v>0</v>
      </c>
    </row>
    <row r="346" spans="1:9" x14ac:dyDescent="0.25">
      <c r="A346" s="3"/>
      <c r="F346" s="4"/>
      <c r="G346" s="1"/>
      <c r="H346" s="4">
        <f t="shared" si="10"/>
        <v>0</v>
      </c>
      <c r="I346" s="4">
        <f t="shared" si="11"/>
        <v>0</v>
      </c>
    </row>
    <row r="347" spans="1:9" x14ac:dyDescent="0.25">
      <c r="A347" s="3"/>
      <c r="F347" s="4"/>
      <c r="G347" s="1"/>
      <c r="H347" s="4">
        <f t="shared" si="10"/>
        <v>0</v>
      </c>
      <c r="I347" s="4">
        <f t="shared" si="11"/>
        <v>0</v>
      </c>
    </row>
    <row r="348" spans="1:9" x14ac:dyDescent="0.25">
      <c r="A348" s="3"/>
      <c r="F348" s="4"/>
      <c r="G348" s="1"/>
      <c r="H348" s="4">
        <f t="shared" si="10"/>
        <v>0</v>
      </c>
      <c r="I348" s="4">
        <f t="shared" si="11"/>
        <v>0</v>
      </c>
    </row>
    <row r="349" spans="1:9" x14ac:dyDescent="0.25">
      <c r="A349" s="3"/>
      <c r="F349" s="4"/>
      <c r="G349" s="1"/>
      <c r="H349" s="4">
        <f t="shared" si="10"/>
        <v>0</v>
      </c>
      <c r="I349" s="4">
        <f t="shared" si="11"/>
        <v>0</v>
      </c>
    </row>
    <row r="350" spans="1:9" x14ac:dyDescent="0.25">
      <c r="A350" s="3"/>
      <c r="F350" s="4"/>
      <c r="G350" s="1"/>
      <c r="H350" s="4">
        <f t="shared" si="10"/>
        <v>0</v>
      </c>
      <c r="I350" s="4">
        <f t="shared" si="11"/>
        <v>0</v>
      </c>
    </row>
    <row r="351" spans="1:9" x14ac:dyDescent="0.25">
      <c r="A351" s="3"/>
      <c r="F351" s="4"/>
      <c r="G351" s="1"/>
      <c r="H351" s="4">
        <f t="shared" si="10"/>
        <v>0</v>
      </c>
      <c r="I351" s="4">
        <f t="shared" si="11"/>
        <v>0</v>
      </c>
    </row>
    <row r="352" spans="1:9" x14ac:dyDescent="0.25">
      <c r="A352" s="3"/>
      <c r="F352" s="4"/>
      <c r="G352" s="1"/>
      <c r="H352" s="4">
        <f t="shared" si="10"/>
        <v>0</v>
      </c>
      <c r="I352" s="4">
        <f t="shared" si="11"/>
        <v>0</v>
      </c>
    </row>
    <row r="353" spans="1:9" x14ac:dyDescent="0.25">
      <c r="A353" s="3"/>
      <c r="F353" s="4"/>
      <c r="G353" s="1"/>
      <c r="H353" s="4">
        <f t="shared" si="10"/>
        <v>0</v>
      </c>
      <c r="I353" s="4">
        <f t="shared" si="11"/>
        <v>0</v>
      </c>
    </row>
    <row r="354" spans="1:9" x14ac:dyDescent="0.25">
      <c r="A354" s="3"/>
      <c r="F354" s="4"/>
      <c r="G354" s="1"/>
      <c r="H354" s="4">
        <f t="shared" si="10"/>
        <v>0</v>
      </c>
      <c r="I354" s="4">
        <f t="shared" si="11"/>
        <v>0</v>
      </c>
    </row>
    <row r="355" spans="1:9" x14ac:dyDescent="0.25">
      <c r="A355" s="3"/>
      <c r="F355" s="4"/>
      <c r="G355" s="1"/>
      <c r="H355" s="4">
        <f t="shared" si="10"/>
        <v>0</v>
      </c>
      <c r="I355" s="4">
        <f t="shared" si="11"/>
        <v>0</v>
      </c>
    </row>
    <row r="356" spans="1:9" x14ac:dyDescent="0.25">
      <c r="A356" s="3"/>
      <c r="F356" s="4"/>
      <c r="G356" s="1"/>
      <c r="H356" s="4">
        <f t="shared" si="10"/>
        <v>0</v>
      </c>
      <c r="I356" s="4">
        <f t="shared" si="11"/>
        <v>0</v>
      </c>
    </row>
    <row r="357" spans="1:9" x14ac:dyDescent="0.25">
      <c r="A357" s="3"/>
      <c r="F357" s="4"/>
      <c r="G357" s="1"/>
      <c r="H357" s="4">
        <f t="shared" si="10"/>
        <v>0</v>
      </c>
      <c r="I357" s="4">
        <f t="shared" si="11"/>
        <v>0</v>
      </c>
    </row>
    <row r="358" spans="1:9" x14ac:dyDescent="0.25">
      <c r="A358" s="3"/>
      <c r="F358" s="4"/>
      <c r="G358" s="1"/>
      <c r="H358" s="4">
        <f t="shared" si="10"/>
        <v>0</v>
      </c>
      <c r="I358" s="4">
        <f t="shared" si="11"/>
        <v>0</v>
      </c>
    </row>
    <row r="359" spans="1:9" x14ac:dyDescent="0.25">
      <c r="A359" s="3"/>
      <c r="F359" s="4"/>
      <c r="G359" s="1"/>
      <c r="H359" s="4">
        <f t="shared" si="10"/>
        <v>0</v>
      </c>
      <c r="I359" s="4">
        <f t="shared" si="11"/>
        <v>0</v>
      </c>
    </row>
    <row r="360" spans="1:9" x14ac:dyDescent="0.25">
      <c r="A360" s="3"/>
      <c r="F360" s="4"/>
      <c r="G360" s="1"/>
      <c r="H360" s="4">
        <f t="shared" si="10"/>
        <v>0</v>
      </c>
      <c r="I360" s="4">
        <f t="shared" si="11"/>
        <v>0</v>
      </c>
    </row>
    <row r="361" spans="1:9" x14ac:dyDescent="0.25">
      <c r="A361" s="3"/>
      <c r="F361" s="4"/>
      <c r="G361" s="1"/>
      <c r="H361" s="4">
        <f t="shared" si="10"/>
        <v>0</v>
      </c>
      <c r="I361" s="4">
        <f t="shared" si="11"/>
        <v>0</v>
      </c>
    </row>
    <row r="362" spans="1:9" x14ac:dyDescent="0.25">
      <c r="A362" s="3"/>
      <c r="F362" s="4"/>
      <c r="G362" s="1"/>
      <c r="H362" s="4">
        <f t="shared" si="10"/>
        <v>0</v>
      </c>
      <c r="I362" s="4">
        <f t="shared" si="11"/>
        <v>0</v>
      </c>
    </row>
    <row r="363" spans="1:9" x14ac:dyDescent="0.25">
      <c r="A363" s="3"/>
      <c r="F363" s="4"/>
      <c r="G363" s="1"/>
      <c r="H363" s="4">
        <f t="shared" si="10"/>
        <v>0</v>
      </c>
      <c r="I363" s="4">
        <f t="shared" si="11"/>
        <v>0</v>
      </c>
    </row>
    <row r="364" spans="1:9" x14ac:dyDescent="0.25">
      <c r="A364" s="3"/>
      <c r="F364" s="4"/>
      <c r="G364" s="1"/>
      <c r="H364" s="4">
        <f t="shared" si="10"/>
        <v>0</v>
      </c>
      <c r="I364" s="4">
        <f t="shared" si="11"/>
        <v>0</v>
      </c>
    </row>
    <row r="365" spans="1:9" x14ac:dyDescent="0.25">
      <c r="A365" s="3"/>
      <c r="F365" s="4"/>
      <c r="G365" s="1"/>
      <c r="H365" s="4">
        <f t="shared" si="10"/>
        <v>0</v>
      </c>
      <c r="I365" s="4">
        <f t="shared" si="11"/>
        <v>0</v>
      </c>
    </row>
    <row r="366" spans="1:9" x14ac:dyDescent="0.25">
      <c r="A366" s="3"/>
      <c r="F366" s="4"/>
      <c r="G366" s="1"/>
      <c r="H366" s="4">
        <f t="shared" si="10"/>
        <v>0</v>
      </c>
      <c r="I366" s="4">
        <f t="shared" si="11"/>
        <v>0</v>
      </c>
    </row>
    <row r="367" spans="1:9" x14ac:dyDescent="0.25">
      <c r="A367" s="3"/>
      <c r="F367" s="4"/>
      <c r="G367" s="1"/>
      <c r="H367" s="4">
        <f t="shared" si="10"/>
        <v>0</v>
      </c>
      <c r="I367" s="4">
        <f t="shared" si="11"/>
        <v>0</v>
      </c>
    </row>
    <row r="368" spans="1:9" x14ac:dyDescent="0.25">
      <c r="A368" s="3"/>
      <c r="F368" s="4"/>
      <c r="G368" s="1"/>
      <c r="H368" s="4">
        <f t="shared" si="10"/>
        <v>0</v>
      </c>
      <c r="I368" s="4">
        <f t="shared" si="11"/>
        <v>0</v>
      </c>
    </row>
    <row r="369" spans="1:9" x14ac:dyDescent="0.25">
      <c r="A369" s="3"/>
      <c r="F369" s="4"/>
      <c r="G369" s="1"/>
      <c r="H369" s="4">
        <f t="shared" si="10"/>
        <v>0</v>
      </c>
      <c r="I369" s="4">
        <f t="shared" si="11"/>
        <v>0</v>
      </c>
    </row>
    <row r="370" spans="1:9" x14ac:dyDescent="0.25">
      <c r="A370" s="3"/>
      <c r="F370" s="4"/>
      <c r="G370" s="1"/>
      <c r="H370" s="4">
        <f t="shared" si="10"/>
        <v>0</v>
      </c>
      <c r="I370" s="4">
        <f t="shared" si="11"/>
        <v>0</v>
      </c>
    </row>
    <row r="371" spans="1:9" x14ac:dyDescent="0.25">
      <c r="A371" s="3"/>
      <c r="F371" s="4"/>
      <c r="G371" s="1"/>
      <c r="H371" s="4">
        <f t="shared" si="10"/>
        <v>0</v>
      </c>
      <c r="I371" s="4">
        <f t="shared" si="11"/>
        <v>0</v>
      </c>
    </row>
    <row r="372" spans="1:9" x14ac:dyDescent="0.25">
      <c r="A372" s="3"/>
      <c r="F372" s="4"/>
      <c r="G372" s="1"/>
      <c r="H372" s="4">
        <f t="shared" si="10"/>
        <v>0</v>
      </c>
      <c r="I372" s="4">
        <f t="shared" si="11"/>
        <v>0</v>
      </c>
    </row>
    <row r="373" spans="1:9" x14ac:dyDescent="0.25">
      <c r="A373" s="3"/>
      <c r="F373" s="4"/>
      <c r="G373" s="1"/>
      <c r="H373" s="4">
        <f t="shared" si="10"/>
        <v>0</v>
      </c>
      <c r="I373" s="4">
        <f t="shared" si="11"/>
        <v>0</v>
      </c>
    </row>
    <row r="374" spans="1:9" x14ac:dyDescent="0.25">
      <c r="A374" s="3"/>
      <c r="F374" s="4"/>
      <c r="G374" s="1"/>
      <c r="H374" s="4">
        <f t="shared" si="10"/>
        <v>0</v>
      </c>
      <c r="I374" s="4">
        <f t="shared" si="11"/>
        <v>0</v>
      </c>
    </row>
    <row r="375" spans="1:9" x14ac:dyDescent="0.25">
      <c r="A375" s="3"/>
      <c r="F375" s="4"/>
      <c r="G375" s="1"/>
      <c r="H375" s="4">
        <f t="shared" si="10"/>
        <v>0</v>
      </c>
      <c r="I375" s="4">
        <f t="shared" si="11"/>
        <v>0</v>
      </c>
    </row>
    <row r="376" spans="1:9" x14ac:dyDescent="0.25">
      <c r="A376" s="3"/>
      <c r="F376" s="4"/>
      <c r="G376" s="1"/>
      <c r="H376" s="4">
        <f t="shared" si="10"/>
        <v>0</v>
      </c>
      <c r="I376" s="4">
        <f t="shared" si="11"/>
        <v>0</v>
      </c>
    </row>
    <row r="377" spans="1:9" x14ac:dyDescent="0.25">
      <c r="A377" s="3"/>
      <c r="F377" s="4"/>
      <c r="G377" s="1"/>
      <c r="H377" s="4">
        <f t="shared" si="10"/>
        <v>0</v>
      </c>
      <c r="I377" s="4">
        <f t="shared" si="11"/>
        <v>0</v>
      </c>
    </row>
    <row r="378" spans="1:9" x14ac:dyDescent="0.25">
      <c r="A378" s="3"/>
      <c r="F378" s="4"/>
      <c r="G378" s="1"/>
      <c r="H378" s="4">
        <f t="shared" si="10"/>
        <v>0</v>
      </c>
      <c r="I378" s="4">
        <f t="shared" si="11"/>
        <v>0</v>
      </c>
    </row>
    <row r="379" spans="1:9" x14ac:dyDescent="0.25">
      <c r="A379" s="3"/>
      <c r="F379" s="4"/>
      <c r="G379" s="1"/>
      <c r="H379" s="4">
        <f t="shared" si="10"/>
        <v>0</v>
      </c>
      <c r="I379" s="4">
        <f t="shared" si="11"/>
        <v>0</v>
      </c>
    </row>
    <row r="380" spans="1:9" x14ac:dyDescent="0.25">
      <c r="A380" s="3"/>
      <c r="F380" s="4"/>
      <c r="G380" s="1"/>
      <c r="H380" s="4">
        <f t="shared" si="10"/>
        <v>0</v>
      </c>
      <c r="I380" s="4">
        <f t="shared" si="11"/>
        <v>0</v>
      </c>
    </row>
    <row r="381" spans="1:9" x14ac:dyDescent="0.25">
      <c r="A381" s="3"/>
      <c r="F381" s="4"/>
      <c r="G381" s="1"/>
      <c r="H381" s="4">
        <f t="shared" si="10"/>
        <v>0</v>
      </c>
      <c r="I381" s="4">
        <f t="shared" si="11"/>
        <v>0</v>
      </c>
    </row>
    <row r="382" spans="1:9" x14ac:dyDescent="0.25">
      <c r="A382" s="3"/>
      <c r="F382" s="4"/>
      <c r="G382" s="1"/>
      <c r="H382" s="4">
        <f t="shared" si="10"/>
        <v>0</v>
      </c>
      <c r="I382" s="4">
        <f t="shared" si="11"/>
        <v>0</v>
      </c>
    </row>
    <row r="383" spans="1:9" x14ac:dyDescent="0.25">
      <c r="A383" s="3"/>
      <c r="F383" s="4"/>
      <c r="G383" s="1"/>
      <c r="H383" s="4">
        <f t="shared" si="10"/>
        <v>0</v>
      </c>
      <c r="I383" s="4">
        <f t="shared" si="11"/>
        <v>0</v>
      </c>
    </row>
    <row r="384" spans="1:9" x14ac:dyDescent="0.25">
      <c r="A384" s="3"/>
      <c r="F384" s="4"/>
      <c r="G384" s="1"/>
      <c r="H384" s="4">
        <f t="shared" si="10"/>
        <v>0</v>
      </c>
      <c r="I384" s="4">
        <f t="shared" si="11"/>
        <v>0</v>
      </c>
    </row>
    <row r="385" spans="1:9" x14ac:dyDescent="0.25">
      <c r="A385" s="3"/>
      <c r="F385" s="4"/>
      <c r="G385" s="1"/>
      <c r="H385" s="4">
        <f t="shared" si="10"/>
        <v>0</v>
      </c>
      <c r="I385" s="4">
        <f t="shared" si="11"/>
        <v>0</v>
      </c>
    </row>
    <row r="386" spans="1:9" x14ac:dyDescent="0.25">
      <c r="A386" s="3"/>
      <c r="F386" s="4"/>
      <c r="G386" s="1"/>
      <c r="H386" s="4">
        <f t="shared" ref="H386:H449" si="12">ROUND(F386*G386,2)</f>
        <v>0</v>
      </c>
      <c r="I386" s="4">
        <f t="shared" ref="I386:I449" si="13">F386+H386</f>
        <v>0</v>
      </c>
    </row>
    <row r="387" spans="1:9" x14ac:dyDescent="0.25">
      <c r="A387" s="3"/>
      <c r="F387" s="4"/>
      <c r="G387" s="1"/>
      <c r="H387" s="4">
        <f t="shared" si="12"/>
        <v>0</v>
      </c>
      <c r="I387" s="4">
        <f t="shared" si="13"/>
        <v>0</v>
      </c>
    </row>
    <row r="388" spans="1:9" x14ac:dyDescent="0.25">
      <c r="A388" s="3"/>
      <c r="F388" s="4"/>
      <c r="G388" s="1"/>
      <c r="H388" s="4">
        <f t="shared" si="12"/>
        <v>0</v>
      </c>
      <c r="I388" s="4">
        <f t="shared" si="13"/>
        <v>0</v>
      </c>
    </row>
    <row r="389" spans="1:9" x14ac:dyDescent="0.25">
      <c r="A389" s="3"/>
      <c r="F389" s="4"/>
      <c r="G389" s="1"/>
      <c r="H389" s="4">
        <f t="shared" si="12"/>
        <v>0</v>
      </c>
      <c r="I389" s="4">
        <f t="shared" si="13"/>
        <v>0</v>
      </c>
    </row>
    <row r="390" spans="1:9" x14ac:dyDescent="0.25">
      <c r="A390" s="3"/>
      <c r="F390" s="4"/>
      <c r="G390" s="1"/>
      <c r="H390" s="4">
        <f t="shared" si="12"/>
        <v>0</v>
      </c>
      <c r="I390" s="4">
        <f t="shared" si="13"/>
        <v>0</v>
      </c>
    </row>
    <row r="391" spans="1:9" x14ac:dyDescent="0.25">
      <c r="A391" s="3"/>
      <c r="F391" s="4"/>
      <c r="G391" s="1"/>
      <c r="H391" s="4">
        <f t="shared" si="12"/>
        <v>0</v>
      </c>
      <c r="I391" s="4">
        <f t="shared" si="13"/>
        <v>0</v>
      </c>
    </row>
    <row r="392" spans="1:9" x14ac:dyDescent="0.25">
      <c r="A392" s="3"/>
      <c r="F392" s="4"/>
      <c r="G392" s="1"/>
      <c r="H392" s="4">
        <f t="shared" si="12"/>
        <v>0</v>
      </c>
      <c r="I392" s="4">
        <f t="shared" si="13"/>
        <v>0</v>
      </c>
    </row>
    <row r="393" spans="1:9" x14ac:dyDescent="0.25">
      <c r="A393" s="3"/>
      <c r="F393" s="4"/>
      <c r="G393" s="1"/>
      <c r="H393" s="4">
        <f t="shared" si="12"/>
        <v>0</v>
      </c>
      <c r="I393" s="4">
        <f t="shared" si="13"/>
        <v>0</v>
      </c>
    </row>
    <row r="394" spans="1:9" x14ac:dyDescent="0.25">
      <c r="A394" s="3"/>
      <c r="F394" s="4"/>
      <c r="G394" s="1"/>
      <c r="H394" s="4">
        <f t="shared" si="12"/>
        <v>0</v>
      </c>
      <c r="I394" s="4">
        <f t="shared" si="13"/>
        <v>0</v>
      </c>
    </row>
    <row r="395" spans="1:9" x14ac:dyDescent="0.25">
      <c r="A395" s="3"/>
      <c r="F395" s="4"/>
      <c r="G395" s="1"/>
      <c r="H395" s="4">
        <f t="shared" si="12"/>
        <v>0</v>
      </c>
      <c r="I395" s="4">
        <f t="shared" si="13"/>
        <v>0</v>
      </c>
    </row>
    <row r="396" spans="1:9" x14ac:dyDescent="0.25">
      <c r="A396" s="3"/>
      <c r="F396" s="4"/>
      <c r="G396" s="1"/>
      <c r="H396" s="4">
        <f t="shared" si="12"/>
        <v>0</v>
      </c>
      <c r="I396" s="4">
        <f t="shared" si="13"/>
        <v>0</v>
      </c>
    </row>
    <row r="397" spans="1:9" x14ac:dyDescent="0.25">
      <c r="A397" s="3"/>
      <c r="F397" s="4"/>
      <c r="G397" s="1"/>
      <c r="H397" s="4">
        <f t="shared" si="12"/>
        <v>0</v>
      </c>
      <c r="I397" s="4">
        <f t="shared" si="13"/>
        <v>0</v>
      </c>
    </row>
    <row r="398" spans="1:9" x14ac:dyDescent="0.25">
      <c r="A398" s="3"/>
      <c r="F398" s="4"/>
      <c r="G398" s="1"/>
      <c r="H398" s="4">
        <f t="shared" si="12"/>
        <v>0</v>
      </c>
      <c r="I398" s="4">
        <f t="shared" si="13"/>
        <v>0</v>
      </c>
    </row>
    <row r="399" spans="1:9" x14ac:dyDescent="0.25">
      <c r="A399" s="3"/>
      <c r="F399" s="4"/>
      <c r="G399" s="1"/>
      <c r="H399" s="4">
        <f t="shared" si="12"/>
        <v>0</v>
      </c>
      <c r="I399" s="4">
        <f t="shared" si="13"/>
        <v>0</v>
      </c>
    </row>
    <row r="400" spans="1:9" x14ac:dyDescent="0.25">
      <c r="A400" s="3"/>
      <c r="F400" s="4"/>
      <c r="G400" s="1"/>
      <c r="H400" s="4">
        <f t="shared" si="12"/>
        <v>0</v>
      </c>
      <c r="I400" s="4">
        <f t="shared" si="13"/>
        <v>0</v>
      </c>
    </row>
    <row r="401" spans="1:9" x14ac:dyDescent="0.25">
      <c r="A401" s="3"/>
      <c r="F401" s="4"/>
      <c r="G401" s="1"/>
      <c r="H401" s="4">
        <f t="shared" si="12"/>
        <v>0</v>
      </c>
      <c r="I401" s="4">
        <f t="shared" si="13"/>
        <v>0</v>
      </c>
    </row>
    <row r="402" spans="1:9" x14ac:dyDescent="0.25">
      <c r="A402" s="3"/>
      <c r="F402" s="4"/>
      <c r="G402" s="1"/>
      <c r="H402" s="4">
        <f t="shared" si="12"/>
        <v>0</v>
      </c>
      <c r="I402" s="4">
        <f t="shared" si="13"/>
        <v>0</v>
      </c>
    </row>
    <row r="403" spans="1:9" x14ac:dyDescent="0.25">
      <c r="A403" s="3"/>
      <c r="F403" s="4"/>
      <c r="G403" s="1"/>
      <c r="H403" s="4">
        <f t="shared" si="12"/>
        <v>0</v>
      </c>
      <c r="I403" s="4">
        <f t="shared" si="13"/>
        <v>0</v>
      </c>
    </row>
    <row r="404" spans="1:9" x14ac:dyDescent="0.25">
      <c r="A404" s="3"/>
      <c r="F404" s="4"/>
      <c r="G404" s="1"/>
      <c r="H404" s="4">
        <f t="shared" si="12"/>
        <v>0</v>
      </c>
      <c r="I404" s="4">
        <f t="shared" si="13"/>
        <v>0</v>
      </c>
    </row>
    <row r="405" spans="1:9" x14ac:dyDescent="0.25">
      <c r="A405" s="3"/>
      <c r="F405" s="4"/>
      <c r="G405" s="1"/>
      <c r="H405" s="4">
        <f t="shared" si="12"/>
        <v>0</v>
      </c>
      <c r="I405" s="4">
        <f t="shared" si="13"/>
        <v>0</v>
      </c>
    </row>
    <row r="406" spans="1:9" x14ac:dyDescent="0.25">
      <c r="A406" s="3"/>
      <c r="F406" s="4"/>
      <c r="G406" s="1"/>
      <c r="H406" s="4">
        <f t="shared" si="12"/>
        <v>0</v>
      </c>
      <c r="I406" s="4">
        <f t="shared" si="13"/>
        <v>0</v>
      </c>
    </row>
    <row r="407" spans="1:9" x14ac:dyDescent="0.25">
      <c r="A407" s="3"/>
      <c r="F407" s="4"/>
      <c r="G407" s="1"/>
      <c r="H407" s="4">
        <f t="shared" si="12"/>
        <v>0</v>
      </c>
      <c r="I407" s="4">
        <f t="shared" si="13"/>
        <v>0</v>
      </c>
    </row>
    <row r="408" spans="1:9" x14ac:dyDescent="0.25">
      <c r="A408" s="3"/>
      <c r="F408" s="4"/>
      <c r="G408" s="1"/>
      <c r="H408" s="4">
        <f t="shared" si="12"/>
        <v>0</v>
      </c>
      <c r="I408" s="4">
        <f t="shared" si="13"/>
        <v>0</v>
      </c>
    </row>
    <row r="409" spans="1:9" x14ac:dyDescent="0.25">
      <c r="A409" s="3"/>
      <c r="F409" s="4"/>
      <c r="G409" s="1"/>
      <c r="H409" s="4">
        <f t="shared" si="12"/>
        <v>0</v>
      </c>
      <c r="I409" s="4">
        <f t="shared" si="13"/>
        <v>0</v>
      </c>
    </row>
    <row r="410" spans="1:9" x14ac:dyDescent="0.25">
      <c r="A410" s="3"/>
      <c r="F410" s="4"/>
      <c r="G410" s="1"/>
      <c r="H410" s="4">
        <f t="shared" si="12"/>
        <v>0</v>
      </c>
      <c r="I410" s="4">
        <f t="shared" si="13"/>
        <v>0</v>
      </c>
    </row>
    <row r="411" spans="1:9" x14ac:dyDescent="0.25">
      <c r="A411" s="3"/>
      <c r="F411" s="4"/>
      <c r="G411" s="1"/>
      <c r="H411" s="4">
        <f t="shared" si="12"/>
        <v>0</v>
      </c>
      <c r="I411" s="4">
        <f t="shared" si="13"/>
        <v>0</v>
      </c>
    </row>
    <row r="412" spans="1:9" x14ac:dyDescent="0.25">
      <c r="A412" s="3"/>
      <c r="F412" s="4"/>
      <c r="G412" s="1"/>
      <c r="H412" s="4">
        <f t="shared" si="12"/>
        <v>0</v>
      </c>
      <c r="I412" s="4">
        <f t="shared" si="13"/>
        <v>0</v>
      </c>
    </row>
    <row r="413" spans="1:9" x14ac:dyDescent="0.25">
      <c r="A413" s="3"/>
      <c r="F413" s="4"/>
      <c r="G413" s="1"/>
      <c r="H413" s="4">
        <f t="shared" si="12"/>
        <v>0</v>
      </c>
      <c r="I413" s="4">
        <f t="shared" si="13"/>
        <v>0</v>
      </c>
    </row>
    <row r="414" spans="1:9" x14ac:dyDescent="0.25">
      <c r="A414" s="3"/>
      <c r="F414" s="4"/>
      <c r="G414" s="1"/>
      <c r="H414" s="4">
        <f t="shared" si="12"/>
        <v>0</v>
      </c>
      <c r="I414" s="4">
        <f t="shared" si="13"/>
        <v>0</v>
      </c>
    </row>
    <row r="415" spans="1:9" x14ac:dyDescent="0.25">
      <c r="A415" s="3"/>
      <c r="F415" s="4"/>
      <c r="G415" s="1"/>
      <c r="H415" s="4">
        <f t="shared" si="12"/>
        <v>0</v>
      </c>
      <c r="I415" s="4">
        <f t="shared" si="13"/>
        <v>0</v>
      </c>
    </row>
    <row r="416" spans="1:9" x14ac:dyDescent="0.25">
      <c r="A416" s="3"/>
      <c r="F416" s="4"/>
      <c r="G416" s="1"/>
      <c r="H416" s="4">
        <f t="shared" si="12"/>
        <v>0</v>
      </c>
      <c r="I416" s="4">
        <f t="shared" si="13"/>
        <v>0</v>
      </c>
    </row>
    <row r="417" spans="1:9" x14ac:dyDescent="0.25">
      <c r="A417" s="3"/>
      <c r="F417" s="4"/>
      <c r="G417" s="1"/>
      <c r="H417" s="4">
        <f t="shared" si="12"/>
        <v>0</v>
      </c>
      <c r="I417" s="4">
        <f t="shared" si="13"/>
        <v>0</v>
      </c>
    </row>
    <row r="418" spans="1:9" x14ac:dyDescent="0.25">
      <c r="A418" s="3"/>
      <c r="F418" s="4"/>
      <c r="G418" s="1"/>
      <c r="H418" s="4">
        <f t="shared" si="12"/>
        <v>0</v>
      </c>
      <c r="I418" s="4">
        <f t="shared" si="13"/>
        <v>0</v>
      </c>
    </row>
    <row r="419" spans="1:9" x14ac:dyDescent="0.25">
      <c r="A419" s="3"/>
      <c r="F419" s="4"/>
      <c r="G419" s="1"/>
      <c r="H419" s="4">
        <f t="shared" si="12"/>
        <v>0</v>
      </c>
      <c r="I419" s="4">
        <f t="shared" si="13"/>
        <v>0</v>
      </c>
    </row>
    <row r="420" spans="1:9" x14ac:dyDescent="0.25">
      <c r="A420" s="3"/>
      <c r="F420" s="4"/>
      <c r="G420" s="1"/>
      <c r="H420" s="4">
        <f t="shared" si="12"/>
        <v>0</v>
      </c>
      <c r="I420" s="4">
        <f t="shared" si="13"/>
        <v>0</v>
      </c>
    </row>
    <row r="421" spans="1:9" x14ac:dyDescent="0.25">
      <c r="A421" s="3"/>
      <c r="F421" s="4"/>
      <c r="G421" s="1"/>
      <c r="H421" s="4">
        <f t="shared" si="12"/>
        <v>0</v>
      </c>
      <c r="I421" s="4">
        <f t="shared" si="13"/>
        <v>0</v>
      </c>
    </row>
    <row r="422" spans="1:9" x14ac:dyDescent="0.25">
      <c r="A422" s="3"/>
      <c r="F422" s="4"/>
      <c r="G422" s="1"/>
      <c r="H422" s="4">
        <f t="shared" si="12"/>
        <v>0</v>
      </c>
      <c r="I422" s="4">
        <f t="shared" si="13"/>
        <v>0</v>
      </c>
    </row>
    <row r="423" spans="1:9" x14ac:dyDescent="0.25">
      <c r="A423" s="3"/>
      <c r="F423" s="4"/>
      <c r="G423" s="1"/>
      <c r="H423" s="4">
        <f t="shared" si="12"/>
        <v>0</v>
      </c>
      <c r="I423" s="4">
        <f t="shared" si="13"/>
        <v>0</v>
      </c>
    </row>
    <row r="424" spans="1:9" x14ac:dyDescent="0.25">
      <c r="A424" s="3"/>
      <c r="F424" s="4"/>
      <c r="G424" s="1"/>
      <c r="H424" s="4">
        <f t="shared" si="12"/>
        <v>0</v>
      </c>
      <c r="I424" s="4">
        <f t="shared" si="13"/>
        <v>0</v>
      </c>
    </row>
    <row r="425" spans="1:9" x14ac:dyDescent="0.25">
      <c r="A425" s="3"/>
      <c r="F425" s="4"/>
      <c r="G425" s="1"/>
      <c r="H425" s="4">
        <f t="shared" si="12"/>
        <v>0</v>
      </c>
      <c r="I425" s="4">
        <f t="shared" si="13"/>
        <v>0</v>
      </c>
    </row>
    <row r="426" spans="1:9" x14ac:dyDescent="0.25">
      <c r="A426" s="3"/>
      <c r="F426" s="4"/>
      <c r="G426" s="1"/>
      <c r="H426" s="4">
        <f t="shared" si="12"/>
        <v>0</v>
      </c>
      <c r="I426" s="4">
        <f t="shared" si="13"/>
        <v>0</v>
      </c>
    </row>
    <row r="427" spans="1:9" x14ac:dyDescent="0.25">
      <c r="A427" s="3"/>
      <c r="F427" s="4"/>
      <c r="G427" s="1"/>
      <c r="H427" s="4">
        <f t="shared" si="12"/>
        <v>0</v>
      </c>
      <c r="I427" s="4">
        <f t="shared" si="13"/>
        <v>0</v>
      </c>
    </row>
    <row r="428" spans="1:9" x14ac:dyDescent="0.25">
      <c r="A428" s="3"/>
      <c r="F428" s="4"/>
      <c r="G428" s="1"/>
      <c r="H428" s="4">
        <f t="shared" si="12"/>
        <v>0</v>
      </c>
      <c r="I428" s="4">
        <f t="shared" si="13"/>
        <v>0</v>
      </c>
    </row>
    <row r="429" spans="1:9" x14ac:dyDescent="0.25">
      <c r="A429" s="3"/>
      <c r="F429" s="4"/>
      <c r="G429" s="1"/>
      <c r="H429" s="4">
        <f t="shared" si="12"/>
        <v>0</v>
      </c>
      <c r="I429" s="4">
        <f t="shared" si="13"/>
        <v>0</v>
      </c>
    </row>
    <row r="430" spans="1:9" x14ac:dyDescent="0.25">
      <c r="A430" s="3"/>
      <c r="F430" s="4"/>
      <c r="G430" s="1"/>
      <c r="H430" s="4">
        <f t="shared" si="12"/>
        <v>0</v>
      </c>
      <c r="I430" s="4">
        <f t="shared" si="13"/>
        <v>0</v>
      </c>
    </row>
    <row r="431" spans="1:9" x14ac:dyDescent="0.25">
      <c r="A431" s="3"/>
      <c r="F431" s="4"/>
      <c r="G431" s="1"/>
      <c r="H431" s="4">
        <f t="shared" si="12"/>
        <v>0</v>
      </c>
      <c r="I431" s="4">
        <f t="shared" si="13"/>
        <v>0</v>
      </c>
    </row>
    <row r="432" spans="1:9" x14ac:dyDescent="0.25">
      <c r="A432" s="3"/>
      <c r="F432" s="4"/>
      <c r="G432" s="1"/>
      <c r="H432" s="4">
        <f t="shared" si="12"/>
        <v>0</v>
      </c>
      <c r="I432" s="4">
        <f t="shared" si="13"/>
        <v>0</v>
      </c>
    </row>
    <row r="433" spans="1:9" x14ac:dyDescent="0.25">
      <c r="A433" s="3"/>
      <c r="F433" s="4"/>
      <c r="G433" s="1"/>
      <c r="H433" s="4">
        <f t="shared" si="12"/>
        <v>0</v>
      </c>
      <c r="I433" s="4">
        <f t="shared" si="13"/>
        <v>0</v>
      </c>
    </row>
    <row r="434" spans="1:9" x14ac:dyDescent="0.25">
      <c r="A434" s="3"/>
      <c r="F434" s="4"/>
      <c r="G434" s="1"/>
      <c r="H434" s="4">
        <f t="shared" si="12"/>
        <v>0</v>
      </c>
      <c r="I434" s="4">
        <f t="shared" si="13"/>
        <v>0</v>
      </c>
    </row>
    <row r="435" spans="1:9" x14ac:dyDescent="0.25">
      <c r="A435" s="3"/>
      <c r="F435" s="4"/>
      <c r="G435" s="1"/>
      <c r="H435" s="4">
        <f t="shared" si="12"/>
        <v>0</v>
      </c>
      <c r="I435" s="4">
        <f t="shared" si="13"/>
        <v>0</v>
      </c>
    </row>
    <row r="436" spans="1:9" x14ac:dyDescent="0.25">
      <c r="A436" s="3"/>
      <c r="F436" s="4"/>
      <c r="G436" s="1"/>
      <c r="H436" s="4">
        <f t="shared" si="12"/>
        <v>0</v>
      </c>
      <c r="I436" s="4">
        <f t="shared" si="13"/>
        <v>0</v>
      </c>
    </row>
    <row r="437" spans="1:9" x14ac:dyDescent="0.25">
      <c r="A437" s="3"/>
      <c r="F437" s="4"/>
      <c r="G437" s="1"/>
      <c r="H437" s="4">
        <f t="shared" si="12"/>
        <v>0</v>
      </c>
      <c r="I437" s="4">
        <f t="shared" si="13"/>
        <v>0</v>
      </c>
    </row>
    <row r="438" spans="1:9" x14ac:dyDescent="0.25">
      <c r="A438" s="3"/>
      <c r="F438" s="4"/>
      <c r="G438" s="1"/>
      <c r="H438" s="4">
        <f t="shared" si="12"/>
        <v>0</v>
      </c>
      <c r="I438" s="4">
        <f t="shared" si="13"/>
        <v>0</v>
      </c>
    </row>
    <row r="439" spans="1:9" x14ac:dyDescent="0.25">
      <c r="A439" s="3"/>
      <c r="F439" s="4"/>
      <c r="G439" s="1"/>
      <c r="H439" s="4">
        <f t="shared" si="12"/>
        <v>0</v>
      </c>
      <c r="I439" s="4">
        <f t="shared" si="13"/>
        <v>0</v>
      </c>
    </row>
    <row r="440" spans="1:9" x14ac:dyDescent="0.25">
      <c r="A440" s="3"/>
      <c r="F440" s="4"/>
      <c r="G440" s="1"/>
      <c r="H440" s="4">
        <f t="shared" si="12"/>
        <v>0</v>
      </c>
      <c r="I440" s="4">
        <f t="shared" si="13"/>
        <v>0</v>
      </c>
    </row>
    <row r="441" spans="1:9" x14ac:dyDescent="0.25">
      <c r="A441" s="3"/>
      <c r="F441" s="4"/>
      <c r="G441" s="1"/>
      <c r="H441" s="4">
        <f t="shared" si="12"/>
        <v>0</v>
      </c>
      <c r="I441" s="4">
        <f t="shared" si="13"/>
        <v>0</v>
      </c>
    </row>
    <row r="442" spans="1:9" x14ac:dyDescent="0.25">
      <c r="A442" s="3"/>
      <c r="F442" s="4"/>
      <c r="G442" s="1"/>
      <c r="H442" s="4">
        <f t="shared" si="12"/>
        <v>0</v>
      </c>
      <c r="I442" s="4">
        <f t="shared" si="13"/>
        <v>0</v>
      </c>
    </row>
    <row r="443" spans="1:9" x14ac:dyDescent="0.25">
      <c r="A443" s="3"/>
      <c r="F443" s="4"/>
      <c r="G443" s="1"/>
      <c r="H443" s="4">
        <f t="shared" si="12"/>
        <v>0</v>
      </c>
      <c r="I443" s="4">
        <f t="shared" si="13"/>
        <v>0</v>
      </c>
    </row>
    <row r="444" spans="1:9" x14ac:dyDescent="0.25">
      <c r="A444" s="3"/>
      <c r="F444" s="4"/>
      <c r="G444" s="1"/>
      <c r="H444" s="4">
        <f t="shared" si="12"/>
        <v>0</v>
      </c>
      <c r="I444" s="4">
        <f t="shared" si="13"/>
        <v>0</v>
      </c>
    </row>
    <row r="445" spans="1:9" x14ac:dyDescent="0.25">
      <c r="A445" s="3"/>
      <c r="F445" s="4"/>
      <c r="G445" s="1"/>
      <c r="H445" s="4">
        <f t="shared" si="12"/>
        <v>0</v>
      </c>
      <c r="I445" s="4">
        <f t="shared" si="13"/>
        <v>0</v>
      </c>
    </row>
    <row r="446" spans="1:9" x14ac:dyDescent="0.25">
      <c r="A446" s="3"/>
      <c r="F446" s="4"/>
      <c r="G446" s="1"/>
      <c r="H446" s="4">
        <f t="shared" si="12"/>
        <v>0</v>
      </c>
      <c r="I446" s="4">
        <f t="shared" si="13"/>
        <v>0</v>
      </c>
    </row>
    <row r="447" spans="1:9" x14ac:dyDescent="0.25">
      <c r="A447" s="3"/>
      <c r="F447" s="4"/>
      <c r="G447" s="1"/>
      <c r="H447" s="4">
        <f t="shared" si="12"/>
        <v>0</v>
      </c>
      <c r="I447" s="4">
        <f t="shared" si="13"/>
        <v>0</v>
      </c>
    </row>
    <row r="448" spans="1:9" x14ac:dyDescent="0.25">
      <c r="A448" s="3"/>
      <c r="F448" s="4"/>
      <c r="G448" s="1"/>
      <c r="H448" s="4">
        <f t="shared" si="12"/>
        <v>0</v>
      </c>
      <c r="I448" s="4">
        <f t="shared" si="13"/>
        <v>0</v>
      </c>
    </row>
    <row r="449" spans="1:9" x14ac:dyDescent="0.25">
      <c r="A449" s="3"/>
      <c r="F449" s="4"/>
      <c r="G449" s="1"/>
      <c r="H449" s="4">
        <f t="shared" si="12"/>
        <v>0</v>
      </c>
      <c r="I449" s="4">
        <f t="shared" si="13"/>
        <v>0</v>
      </c>
    </row>
    <row r="450" spans="1:9" x14ac:dyDescent="0.25">
      <c r="A450" s="3"/>
      <c r="F450" s="4"/>
      <c r="G450" s="1"/>
      <c r="H450" s="4">
        <f t="shared" ref="H450:H513" si="14">ROUND(F450*G450,2)</f>
        <v>0</v>
      </c>
      <c r="I450" s="4">
        <f t="shared" ref="I450:I513" si="15">F450+H450</f>
        <v>0</v>
      </c>
    </row>
    <row r="451" spans="1:9" x14ac:dyDescent="0.25">
      <c r="A451" s="3"/>
      <c r="F451" s="4"/>
      <c r="G451" s="1"/>
      <c r="H451" s="4">
        <f t="shared" si="14"/>
        <v>0</v>
      </c>
      <c r="I451" s="4">
        <f t="shared" si="15"/>
        <v>0</v>
      </c>
    </row>
    <row r="452" spans="1:9" x14ac:dyDescent="0.25">
      <c r="A452" s="3"/>
      <c r="F452" s="4"/>
      <c r="G452" s="1"/>
      <c r="H452" s="4">
        <f t="shared" si="14"/>
        <v>0</v>
      </c>
      <c r="I452" s="4">
        <f t="shared" si="15"/>
        <v>0</v>
      </c>
    </row>
    <row r="453" spans="1:9" x14ac:dyDescent="0.25">
      <c r="A453" s="3"/>
      <c r="F453" s="4"/>
      <c r="G453" s="1"/>
      <c r="H453" s="4">
        <f t="shared" si="14"/>
        <v>0</v>
      </c>
      <c r="I453" s="4">
        <f t="shared" si="15"/>
        <v>0</v>
      </c>
    </row>
    <row r="454" spans="1:9" x14ac:dyDescent="0.25">
      <c r="A454" s="3"/>
      <c r="F454" s="4"/>
      <c r="G454" s="1"/>
      <c r="H454" s="4">
        <f t="shared" si="14"/>
        <v>0</v>
      </c>
      <c r="I454" s="4">
        <f t="shared" si="15"/>
        <v>0</v>
      </c>
    </row>
    <row r="455" spans="1:9" x14ac:dyDescent="0.25">
      <c r="A455" s="3"/>
      <c r="F455" s="4"/>
      <c r="G455" s="1"/>
      <c r="H455" s="4">
        <f t="shared" si="14"/>
        <v>0</v>
      </c>
      <c r="I455" s="4">
        <f t="shared" si="15"/>
        <v>0</v>
      </c>
    </row>
    <row r="456" spans="1:9" x14ac:dyDescent="0.25">
      <c r="A456" s="3"/>
      <c r="F456" s="4"/>
      <c r="G456" s="1"/>
      <c r="H456" s="4">
        <f t="shared" si="14"/>
        <v>0</v>
      </c>
      <c r="I456" s="4">
        <f t="shared" si="15"/>
        <v>0</v>
      </c>
    </row>
    <row r="457" spans="1:9" x14ac:dyDescent="0.25">
      <c r="A457" s="3"/>
      <c r="F457" s="4"/>
      <c r="G457" s="1"/>
      <c r="H457" s="4">
        <f t="shared" si="14"/>
        <v>0</v>
      </c>
      <c r="I457" s="4">
        <f t="shared" si="15"/>
        <v>0</v>
      </c>
    </row>
    <row r="458" spans="1:9" x14ac:dyDescent="0.25">
      <c r="A458" s="3"/>
      <c r="F458" s="4"/>
      <c r="G458" s="1"/>
      <c r="H458" s="4">
        <f t="shared" si="14"/>
        <v>0</v>
      </c>
      <c r="I458" s="4">
        <f t="shared" si="15"/>
        <v>0</v>
      </c>
    </row>
    <row r="459" spans="1:9" x14ac:dyDescent="0.25">
      <c r="A459" s="3"/>
      <c r="F459" s="4"/>
      <c r="G459" s="1"/>
      <c r="H459" s="4">
        <f t="shared" si="14"/>
        <v>0</v>
      </c>
      <c r="I459" s="4">
        <f t="shared" si="15"/>
        <v>0</v>
      </c>
    </row>
    <row r="460" spans="1:9" x14ac:dyDescent="0.25">
      <c r="A460" s="3"/>
      <c r="F460" s="4"/>
      <c r="G460" s="1"/>
      <c r="H460" s="4">
        <f t="shared" si="14"/>
        <v>0</v>
      </c>
      <c r="I460" s="4">
        <f t="shared" si="15"/>
        <v>0</v>
      </c>
    </row>
    <row r="461" spans="1:9" x14ac:dyDescent="0.25">
      <c r="A461" s="3"/>
      <c r="F461" s="4"/>
      <c r="G461" s="1"/>
      <c r="H461" s="4">
        <f t="shared" si="14"/>
        <v>0</v>
      </c>
      <c r="I461" s="4">
        <f t="shared" si="15"/>
        <v>0</v>
      </c>
    </row>
    <row r="462" spans="1:9" x14ac:dyDescent="0.25">
      <c r="A462" s="3"/>
      <c r="F462" s="4"/>
      <c r="G462" s="1"/>
      <c r="H462" s="4">
        <f t="shared" si="14"/>
        <v>0</v>
      </c>
      <c r="I462" s="4">
        <f t="shared" si="15"/>
        <v>0</v>
      </c>
    </row>
    <row r="463" spans="1:9" x14ac:dyDescent="0.25">
      <c r="A463" s="3"/>
      <c r="F463" s="4"/>
      <c r="G463" s="1"/>
      <c r="H463" s="4">
        <f t="shared" si="14"/>
        <v>0</v>
      </c>
      <c r="I463" s="4">
        <f t="shared" si="15"/>
        <v>0</v>
      </c>
    </row>
    <row r="464" spans="1:9" x14ac:dyDescent="0.25">
      <c r="A464" s="3"/>
      <c r="F464" s="4"/>
      <c r="G464" s="1"/>
      <c r="H464" s="4">
        <f t="shared" si="14"/>
        <v>0</v>
      </c>
      <c r="I464" s="4">
        <f t="shared" si="15"/>
        <v>0</v>
      </c>
    </row>
    <row r="465" spans="1:9" x14ac:dyDescent="0.25">
      <c r="A465" s="3"/>
      <c r="F465" s="4"/>
      <c r="G465" s="1"/>
      <c r="H465" s="4">
        <f t="shared" si="14"/>
        <v>0</v>
      </c>
      <c r="I465" s="4">
        <f t="shared" si="15"/>
        <v>0</v>
      </c>
    </row>
    <row r="466" spans="1:9" x14ac:dyDescent="0.25">
      <c r="A466" s="3"/>
      <c r="F466" s="4"/>
      <c r="G466" s="1"/>
      <c r="H466" s="4">
        <f t="shared" si="14"/>
        <v>0</v>
      </c>
      <c r="I466" s="4">
        <f t="shared" si="15"/>
        <v>0</v>
      </c>
    </row>
    <row r="467" spans="1:9" x14ac:dyDescent="0.25">
      <c r="A467" s="3"/>
      <c r="F467" s="4"/>
      <c r="G467" s="1"/>
      <c r="H467" s="4">
        <f t="shared" si="14"/>
        <v>0</v>
      </c>
      <c r="I467" s="4">
        <f t="shared" si="15"/>
        <v>0</v>
      </c>
    </row>
    <row r="468" spans="1:9" x14ac:dyDescent="0.25">
      <c r="A468" s="3"/>
      <c r="F468" s="4"/>
      <c r="G468" s="1"/>
      <c r="H468" s="4">
        <f t="shared" si="14"/>
        <v>0</v>
      </c>
      <c r="I468" s="4">
        <f t="shared" si="15"/>
        <v>0</v>
      </c>
    </row>
    <row r="469" spans="1:9" x14ac:dyDescent="0.25">
      <c r="A469" s="3"/>
      <c r="F469" s="4"/>
      <c r="G469" s="1"/>
      <c r="H469" s="4">
        <f t="shared" si="14"/>
        <v>0</v>
      </c>
      <c r="I469" s="4">
        <f t="shared" si="15"/>
        <v>0</v>
      </c>
    </row>
    <row r="470" spans="1:9" x14ac:dyDescent="0.25">
      <c r="A470" s="3"/>
      <c r="F470" s="4"/>
      <c r="G470" s="1"/>
      <c r="H470" s="4">
        <f t="shared" si="14"/>
        <v>0</v>
      </c>
      <c r="I470" s="4">
        <f t="shared" si="15"/>
        <v>0</v>
      </c>
    </row>
    <row r="471" spans="1:9" x14ac:dyDescent="0.25">
      <c r="A471" s="3"/>
      <c r="F471" s="4"/>
      <c r="G471" s="1"/>
      <c r="H471" s="4">
        <f t="shared" si="14"/>
        <v>0</v>
      </c>
      <c r="I471" s="4">
        <f t="shared" si="15"/>
        <v>0</v>
      </c>
    </row>
    <row r="472" spans="1:9" x14ac:dyDescent="0.25">
      <c r="A472" s="3"/>
      <c r="F472" s="4"/>
      <c r="G472" s="1"/>
      <c r="H472" s="4">
        <f t="shared" si="14"/>
        <v>0</v>
      </c>
      <c r="I472" s="4">
        <f t="shared" si="15"/>
        <v>0</v>
      </c>
    </row>
    <row r="473" spans="1:9" x14ac:dyDescent="0.25">
      <c r="A473" s="3"/>
      <c r="F473" s="4"/>
      <c r="G473" s="1"/>
      <c r="H473" s="4">
        <f t="shared" si="14"/>
        <v>0</v>
      </c>
      <c r="I473" s="4">
        <f t="shared" si="15"/>
        <v>0</v>
      </c>
    </row>
    <row r="474" spans="1:9" x14ac:dyDescent="0.25">
      <c r="A474" s="3"/>
      <c r="F474" s="4"/>
      <c r="G474" s="1"/>
      <c r="H474" s="4">
        <f t="shared" si="14"/>
        <v>0</v>
      </c>
      <c r="I474" s="4">
        <f t="shared" si="15"/>
        <v>0</v>
      </c>
    </row>
    <row r="475" spans="1:9" x14ac:dyDescent="0.25">
      <c r="A475" s="3"/>
      <c r="F475" s="4"/>
      <c r="G475" s="1"/>
      <c r="H475" s="4">
        <f t="shared" si="14"/>
        <v>0</v>
      </c>
      <c r="I475" s="4">
        <f t="shared" si="15"/>
        <v>0</v>
      </c>
    </row>
    <row r="476" spans="1:9" x14ac:dyDescent="0.25">
      <c r="A476" s="3"/>
      <c r="F476" s="4"/>
      <c r="G476" s="1"/>
      <c r="H476" s="4">
        <f t="shared" si="14"/>
        <v>0</v>
      </c>
      <c r="I476" s="4">
        <f t="shared" si="15"/>
        <v>0</v>
      </c>
    </row>
    <row r="477" spans="1:9" x14ac:dyDescent="0.25">
      <c r="A477" s="3"/>
      <c r="F477" s="4"/>
      <c r="G477" s="1"/>
      <c r="H477" s="4">
        <f t="shared" si="14"/>
        <v>0</v>
      </c>
      <c r="I477" s="4">
        <f t="shared" si="15"/>
        <v>0</v>
      </c>
    </row>
    <row r="478" spans="1:9" x14ac:dyDescent="0.25">
      <c r="A478" s="3"/>
      <c r="F478" s="4"/>
      <c r="G478" s="1"/>
      <c r="H478" s="4">
        <f t="shared" si="14"/>
        <v>0</v>
      </c>
      <c r="I478" s="4">
        <f t="shared" si="15"/>
        <v>0</v>
      </c>
    </row>
    <row r="479" spans="1:9" x14ac:dyDescent="0.25">
      <c r="A479" s="3"/>
      <c r="F479" s="4"/>
      <c r="G479" s="1"/>
      <c r="H479" s="4">
        <f t="shared" si="14"/>
        <v>0</v>
      </c>
      <c r="I479" s="4">
        <f t="shared" si="15"/>
        <v>0</v>
      </c>
    </row>
    <row r="480" spans="1:9" x14ac:dyDescent="0.25">
      <c r="A480" s="3"/>
      <c r="F480" s="4"/>
      <c r="G480" s="1"/>
      <c r="H480" s="4">
        <f t="shared" si="14"/>
        <v>0</v>
      </c>
      <c r="I480" s="4">
        <f t="shared" si="15"/>
        <v>0</v>
      </c>
    </row>
    <row r="481" spans="1:9" x14ac:dyDescent="0.25">
      <c r="A481" s="3"/>
      <c r="F481" s="4"/>
      <c r="G481" s="1"/>
      <c r="H481" s="4">
        <f t="shared" si="14"/>
        <v>0</v>
      </c>
      <c r="I481" s="4">
        <f t="shared" si="15"/>
        <v>0</v>
      </c>
    </row>
    <row r="482" spans="1:9" x14ac:dyDescent="0.25">
      <c r="A482" s="3"/>
      <c r="F482" s="4"/>
      <c r="G482" s="1"/>
      <c r="H482" s="4">
        <f t="shared" si="14"/>
        <v>0</v>
      </c>
      <c r="I482" s="4">
        <f t="shared" si="15"/>
        <v>0</v>
      </c>
    </row>
    <row r="483" spans="1:9" x14ac:dyDescent="0.25">
      <c r="A483" s="3"/>
      <c r="F483" s="4"/>
      <c r="G483" s="1"/>
      <c r="H483" s="4">
        <f t="shared" si="14"/>
        <v>0</v>
      </c>
      <c r="I483" s="4">
        <f t="shared" si="15"/>
        <v>0</v>
      </c>
    </row>
    <row r="484" spans="1:9" x14ac:dyDescent="0.25">
      <c r="A484" s="3"/>
      <c r="F484" s="4"/>
      <c r="G484" s="1"/>
      <c r="H484" s="4">
        <f t="shared" si="14"/>
        <v>0</v>
      </c>
      <c r="I484" s="4">
        <f t="shared" si="15"/>
        <v>0</v>
      </c>
    </row>
    <row r="485" spans="1:9" x14ac:dyDescent="0.25">
      <c r="A485" s="3"/>
      <c r="F485" s="4"/>
      <c r="G485" s="1"/>
      <c r="H485" s="4">
        <f t="shared" si="14"/>
        <v>0</v>
      </c>
      <c r="I485" s="4">
        <f t="shared" si="15"/>
        <v>0</v>
      </c>
    </row>
    <row r="486" spans="1:9" x14ac:dyDescent="0.25">
      <c r="A486" s="3"/>
      <c r="F486" s="4"/>
      <c r="G486" s="1"/>
      <c r="H486" s="4">
        <f t="shared" si="14"/>
        <v>0</v>
      </c>
      <c r="I486" s="4">
        <f t="shared" si="15"/>
        <v>0</v>
      </c>
    </row>
    <row r="487" spans="1:9" x14ac:dyDescent="0.25">
      <c r="A487" s="3"/>
      <c r="F487" s="4"/>
      <c r="G487" s="1"/>
      <c r="H487" s="4">
        <f t="shared" si="14"/>
        <v>0</v>
      </c>
      <c r="I487" s="4">
        <f t="shared" si="15"/>
        <v>0</v>
      </c>
    </row>
    <row r="488" spans="1:9" x14ac:dyDescent="0.25">
      <c r="A488" s="3"/>
      <c r="F488" s="4"/>
      <c r="G488" s="1"/>
      <c r="H488" s="4">
        <f t="shared" si="14"/>
        <v>0</v>
      </c>
      <c r="I488" s="4">
        <f t="shared" si="15"/>
        <v>0</v>
      </c>
    </row>
    <row r="489" spans="1:9" x14ac:dyDescent="0.25">
      <c r="A489" s="3"/>
      <c r="F489" s="4"/>
      <c r="G489" s="1"/>
      <c r="H489" s="4">
        <f t="shared" si="14"/>
        <v>0</v>
      </c>
      <c r="I489" s="4">
        <f t="shared" si="15"/>
        <v>0</v>
      </c>
    </row>
    <row r="490" spans="1:9" x14ac:dyDescent="0.25">
      <c r="A490" s="3"/>
      <c r="F490" s="4"/>
      <c r="G490" s="1"/>
      <c r="H490" s="4">
        <f t="shared" si="14"/>
        <v>0</v>
      </c>
      <c r="I490" s="4">
        <f t="shared" si="15"/>
        <v>0</v>
      </c>
    </row>
    <row r="491" spans="1:9" x14ac:dyDescent="0.25">
      <c r="A491" s="3"/>
      <c r="F491" s="4"/>
      <c r="G491" s="1"/>
      <c r="H491" s="4">
        <f t="shared" si="14"/>
        <v>0</v>
      </c>
      <c r="I491" s="4">
        <f t="shared" si="15"/>
        <v>0</v>
      </c>
    </row>
    <row r="492" spans="1:9" x14ac:dyDescent="0.25">
      <c r="A492" s="3"/>
      <c r="F492" s="4"/>
      <c r="G492" s="1"/>
      <c r="H492" s="4">
        <f t="shared" si="14"/>
        <v>0</v>
      </c>
      <c r="I492" s="4">
        <f t="shared" si="15"/>
        <v>0</v>
      </c>
    </row>
    <row r="493" spans="1:9" x14ac:dyDescent="0.25">
      <c r="A493" s="3"/>
      <c r="F493" s="4"/>
      <c r="G493" s="1"/>
      <c r="H493" s="4">
        <f t="shared" si="14"/>
        <v>0</v>
      </c>
      <c r="I493" s="4">
        <f t="shared" si="15"/>
        <v>0</v>
      </c>
    </row>
    <row r="494" spans="1:9" x14ac:dyDescent="0.25">
      <c r="A494" s="3"/>
      <c r="F494" s="4"/>
      <c r="G494" s="1"/>
      <c r="H494" s="4">
        <f t="shared" si="14"/>
        <v>0</v>
      </c>
      <c r="I494" s="4">
        <f t="shared" si="15"/>
        <v>0</v>
      </c>
    </row>
    <row r="495" spans="1:9" x14ac:dyDescent="0.25">
      <c r="A495" s="3"/>
      <c r="F495" s="4"/>
      <c r="G495" s="1"/>
      <c r="H495" s="4">
        <f t="shared" si="14"/>
        <v>0</v>
      </c>
      <c r="I495" s="4">
        <f t="shared" si="15"/>
        <v>0</v>
      </c>
    </row>
    <row r="496" spans="1:9" x14ac:dyDescent="0.25">
      <c r="A496" s="3"/>
      <c r="F496" s="4"/>
      <c r="G496" s="1"/>
      <c r="H496" s="4">
        <f t="shared" si="14"/>
        <v>0</v>
      </c>
      <c r="I496" s="4">
        <f t="shared" si="15"/>
        <v>0</v>
      </c>
    </row>
    <row r="497" spans="1:9" x14ac:dyDescent="0.25">
      <c r="A497" s="3"/>
      <c r="F497" s="4"/>
      <c r="G497" s="1"/>
      <c r="H497" s="4">
        <f t="shared" si="14"/>
        <v>0</v>
      </c>
      <c r="I497" s="4">
        <f t="shared" si="15"/>
        <v>0</v>
      </c>
    </row>
    <row r="498" spans="1:9" x14ac:dyDescent="0.25">
      <c r="A498" s="3"/>
      <c r="F498" s="4"/>
      <c r="G498" s="1"/>
      <c r="H498" s="4">
        <f t="shared" si="14"/>
        <v>0</v>
      </c>
      <c r="I498" s="4">
        <f t="shared" si="15"/>
        <v>0</v>
      </c>
    </row>
    <row r="499" spans="1:9" x14ac:dyDescent="0.25">
      <c r="A499" s="3"/>
      <c r="F499" s="4"/>
      <c r="G499" s="1"/>
      <c r="H499" s="4">
        <f t="shared" si="14"/>
        <v>0</v>
      </c>
      <c r="I499" s="4">
        <f t="shared" si="15"/>
        <v>0</v>
      </c>
    </row>
    <row r="500" spans="1:9" x14ac:dyDescent="0.25">
      <c r="A500" s="3"/>
      <c r="F500" s="4"/>
      <c r="G500" s="1"/>
      <c r="H500" s="4">
        <f t="shared" si="14"/>
        <v>0</v>
      </c>
      <c r="I500" s="4">
        <f t="shared" si="15"/>
        <v>0</v>
      </c>
    </row>
    <row r="501" spans="1:9" x14ac:dyDescent="0.25">
      <c r="A501" s="3"/>
      <c r="F501" s="4"/>
      <c r="G501" s="1"/>
      <c r="H501" s="4">
        <f t="shared" si="14"/>
        <v>0</v>
      </c>
      <c r="I501" s="4">
        <f t="shared" si="15"/>
        <v>0</v>
      </c>
    </row>
  </sheetData>
  <pageMargins left="0.75" right="0.75" top="1" bottom="1" header="0.5" footer="0.5"/>
  <tableParts count="1">
    <tablePart r:id="rId1"/>
  </tablePart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Lists!$C$2:$C$18</xm:f>
          </x14:formula1>
          <xm:sqref>D2 D3 D4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D188 D189 D190 D191 D192 D193 D194 D195 D196 D197 D198 D199 D200 D201 D202 D203 D204 D205 D206 D207 D208 D209 D210 D211 D212 D213 D214 D215 D216 D217 D218 D219 D220 D221 D222 D223 D224 D225 D226 D227 D228 D229 D230 D231 D232 D233 D234 D235 D236 D237 D238 D239 D240 D241 D242 D243 D244 D245 D246 D247 D248 D249 D250 D251 D252 D253 D254 D255 D256 D257 D258 D259 D260 D261 D262 D263 D264 D265 D266 D267 D268 D269 D270 D271 D272 D273 D274 D275 D276 D277 D278 D279 D280 D281 D282 D283 D284 D285 D286 D287 D288 D289 D290 D291 D292 D293 D294 D295 D296 D297 D298 D299 D300 D301 D302 D303 D304 D305 D306 D307 D308 D309 D310 D311 D312 D313 D314 D315 D316 D317 D318 D319 D320 D321 D322 D323 D324 D325 D326 D327 D328 D329 D330 D331 D332 D333 D334 D335 D336 D337 D338 D339 D340 D341 D342 D343 D344 D345 D346 D347 D348 D349 D350 D351 D352 D353 D354 D355 D356 D357 D358 D359 D360 D361 D362 D363 D364 D365 D366 D367 D368 D369 D370 D371 D372 D373 D374 D375 D376 D377 D378 D379 D380 D381 D382 D383 D384 D385 D386 D387 D388 D389 D390 D391 D392 D393 D394 D395 D396 D397 D398 D399 D400 D401 D402 D403 D404 D405 D406 D407 D408 D409 D410 D411 D412 D413 D414 D415 D416 D417 D418 D419 D420 D421 D422 D423 D424 D425 D426 D427 D428 D429 D430 D431 D432 D433 D434 D435 D436 D437 D438 D439 D440 D441 D442 D443 D444 D445 D446 D447 D448 D449 D450 D451 D452 D453 D454 D455 D456 D457 D458 D459 D460 D461 D462 D463 D464 D465 D466 D467 D468 D469 D470 D471 D472 D473 D474 D475 D476 D477 D478 D479 D480 D481 D482 D483 D484 D485 D486 D487 D488 D489 D490 D491 D492 D493 D494 D495 D496 D497 D498 D499 D500 D501</xm:sqref>
        </x14:dataValidation>
        <x14:dataValidation type="list" allowBlank="1" showInputMessage="1" showErrorMessage="1" xr:uid="{00000000-0002-0000-0200-000001000000}">
          <x14:formula1>
            <xm:f>Lists!$E$2:$E$8</xm:f>
          </x14:formula1>
          <xm:sqref>F2 F3 F4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F137 F138 F139 F140 F141 F142 F143 F144 F145 F146 F147 F148 F149 F150 F151 F152 F153 F154 F155 F156 F157 F158 F159 F160 F161 F162 F163 F164 F165 F166 F167 F168 F169 F170 F171 F172 F173 F174 F175 F176 F177 F178 F179 F180 F181 F182 F183 F184 F185 F186 F187 F188 F189 F190 F191 F192 F193 F194 F195 F196 F197 F198 F199 F200 F201 F202 F203 F204 F205 F206 F207 F208 F209 F210 F211 F212 F213 F214 F215 F216 F217 F218 F219 F220 F221 F222 F223 F224 F225 F226 F227 F228 F229 F230 F231 F232 F233 F234 F235 F236 F237 F238 F239 F240 F241 F242 F243 F244 F245 F246 F247 F248 F249 F250 F251 F252 F253 F254 F255 F256 F257 F258 F259 F260 F261 F262 F263 F264 F265 F266 F267 F268 F269 F270 F271 F272 F273 F274 F275 F276 F277 F278 F279 F280 F281 F282 F283 F284 F285 F286 F287 F288 F289 F290 F291 F292 F293 F294 F295 F296 F297 F298 F299 F300 F301 F302 F303 F304 F305 F306 F307 F308 F309 F310 F311 F312 F313 F314 F315 F316 F317 F318 F319 F320 F321 F322 F323 F324 F325 F326 F327 F328 F329 F330 F331 F332 F333 F334 F335 F336 F337 F338 F339 F340 F341 F342 F343 F344 F345 F346 F347 F348 F349 F350 F351 F352 F353 F354 F355 F356 F357 F358 F359 F360 F361 F362 F363 F364 F365 F366 F367 F368 F369 F370 F371 F372 F373 F374 F375 F376 F377 F378 F379 F380 F381 F382 F383 F384 F385 F386 F387 F388 F389 F390 F391 F392 F393 F394 F395 F396 F397 F398 F399 F400 F401 F402 F403 F404 F405 F406 F407 F408 F409 F410 F411 F412 F413 F414 F415 F416 F417 F418 F419 F420 F421 F422 F423 F424 F425 F426 F427 F428 F429 F430 F431 F432 F433 F434 F435 F436 F437 F438 F439 F440 F441 F442 F443 F444 F445 F446 F447 F448 F449 F450 F451 F452 F453 F454 F455 F456 F457 F458 F459 F460 F461 F462 F463 F464 F465 F466 F467 F468 F469 F470 F471 F472 F473 F474 F475 F476 F477 F478 F479 F480 F481 F482 F483 F484 F485 F486 F487 F488 F489 F490 F491 F492 F493 F494 F495 F496 F497 F498 F499 F500 F501 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E305 E306 E307 E308 E309 E310 E311 E312 E313 E314 E315 E316 E317 E318 E319 E320 E321 E322 E323 E324 E325 E326 E327 E328 E329 E330 E331 E332 E333 E334 E335 E336 E337 E338 E339 E340 E341 E342 E343 E344 E345 E346 E347 E348 E349 E350 E351 E352 E353 E354 E355 E356 E357 E358 E359 E360 E361 E362 E363 E364 E365 E366 E367 E368 E369 E370 E371 E372 E373 E374 E375 E376 E377 E378 E379 E380 E381 E382 E383 E384 E385 E386 E387 E388 E389 E390 E391 E392 E393 E394 E395 E396 E397 E398 E399 E400 E401 E402 E403 E404 E405 E406 E407 E408 E409 E410 E411 E412 E413 E414 E415 E416 E417 E418 E419 E420 E421 E422 E423 E424 E425 E426 E427 E428 E429 E430 E431 E432 E433 E434 E435 E436 E437 E438 E439 E440 E441 E442 E443 E444 E445 E446 E447 E448 E449 E450 E451 E452 E453 E454 E455 E456 E457 E458 E459 E460 E461 E462 E463 E464 E465 E466 E467 E468 E469 E470 E471 E472 E473 E474 E475 E476 E477 E478 E479 E480 E481 E482 E483 E484 E485 E486 E487 E488 E489 E490 E491 E492 E493 E494 E495 E496 E497 E498 E499 E500 E501</xm:sqref>
        </x14:dataValidation>
        <x14:dataValidation type="list" allowBlank="1" showInputMessage="1" showErrorMessage="1" xr:uid="{00000000-0002-0000-0200-000002000000}">
          <x14:formula1>
            <xm:f>Lists!$G$2:$G$4</xm:f>
          </x14:formula1>
          <xm: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H188 H189 H190 H191 H192 H193 H194 H195 H196 H197 H198 H199 H200 H201 H202 H203 H204 H205 H206 H207 H208 H209 H210 H211 H212 H213 H214 H215 H216 H217 H218 H219 H220 H221 H222 H223 H224 H225 H226 H227 H228 H229 H230 H231 H232 H233 H234 H235 H236 H237 H238 H239 H240 H241 H242 H243 H244 H245 H246 H247 H248 H249 H250 H251 H252 H253 H254 H255 H256 H257 H258 H259 H260 H261 H262 H263 H264 H265 H266 H267 H268 H269 H270 H271 H272 H273 H274 H275 H276 H277 H278 H279 H280 H281 H282 H283 H284 H285 H286 H287 H288 H289 H290 H291 H292 H293 H294 H295 H296 H297 H298 H299 H300 H301 H302 H303 H304 H305 H306 H307 H308 H309 H310 H311 H312 H313 H314 H315 H316 H317 H318 H319 H320 H321 H322 H323 H324 H325 H326 H327 H328 H329 H330 H331 H332 H333 H334 H335 H336 H337 H338 H339 H340 H341 H342 H343 H344 H345 H346 H347 H348 H349 H350 H351 H352 H353 H354 H355 H356 H357 H358 H359 H360 H361 H362 H363 H364 H365 H366 H367 H368 H369 H370 H371 H372 H373 H374 H375 H376 H377 H378 H379 H380 H381 H382 H383 H384 H385 H386 H387 H388 H389 H390 H391 H392 H393 H394 H395 H396 H397 H398 H399 H400 H401 H402 H403 H404 H405 H406 H407 H408 H409 H410 H411 H412 H413 H414 H415 H416 H417 H418 H419 H420 H421 H422 H423 H424 H425 H426 H427 H428 H429 H430 H431 H432 H433 H434 H435 H436 H437 H438 H439 H440 H441 H442 H443 H444 H445 H446 H447 H448 H449 H450 H451 H452 H453 H454 H455 H456 H457 H458 H459 H460 H461 H462 H463 H464 H465 H466 H467 H468 H469 H470 H471 H472 H473 H474 H475 H476 H477 H478 H479 H480 H481 H482 H483 H484 H485 H486 H487 H488 H489 H490 H491 H492 H493 H494 H495 H496 H497 H498 H499 H500 H501 G2 G3 G4 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G137 G138 G139 G140 G141 G142 G143 G144 G145 G146 G147 G148 G149 G150 G151 G152 G153 G154 G155 G156 G157 G158 G159 G160 G161 G162 G163 G164 G165 G166 G167 G168 G169 G170 G171 G172 G173 G174 G175 G176 G177 G178 G179 G180 G181 G182 G183 G184 G185 G186 G187 G188 G189 G190 G191 G192 G193 G194 G195 G196 G197 G198 G199 G200 G201 G202 G203 G204 G205 G206 G207 G208 G209 G210 G211 G212 G213 G214 G215 G216 G217 G218 G219 G220 G221 G222 G223 G224 G225 G226 G227 G228 G229 G230 G231 G232 G233 G234 G235 G236 G237 G238 G239 G240 G241 G242 G243 G244 G245 G246 G247 G248 G249 G250 G251 G252 G253 G254 G255 G256 G257 G258 G259 G260 G261 G262 G263 G264 G265 G266 G267 G268 G269 G270 G271 G272 G273 G274 G275 G276 G277 G278 G279 G280 G281 G282 G283 G284 G285 G286 G287 G288 G289 G290 G291 G292 G293 G294 G295 G296 G297 G298 G299 G300 G301 G302 G303 G304 G305 G306 G307 G308 G309 G310 G311 G312 G313 G314 G315 G316 G317 G318 G319 G320 G321 G322 G323 G324 G325 G326 G327 G328 G329 G330 G331 G332 G333 G334 G335 G336 G337 G338 G339 G340 G341 G342 G343 G344 G345 G346 G347 G348 G349 G350 G351 G352 G353 G354 G355 G356 G357 G358 G359 G360 G361 G362 G363 G364 G365 G366 G367 G368 G369 G370 G371 G372 G373 G374 G375 G376 G377 G378 G379 G380 G381 G382 G383 G384 G385 G386 G387 G388 G389 G390 G391 G392 G393 G394 G395 G396 G397 G398 G399 G400 G401 G402 G403 G404 G405 G406 G407 G408 G409 G410 G411 G412 G413 G414 G415 G416 G417 G418 G419 G420 G421 G422 G423 G424 G425 G426 G427 G428 G429 G430 G431 G432 G433 G434 G435 G436 G437 G438 G439 G440 G441 G442 G443 G444 G445 G446 G447 G448 G449 G450 G451 G452 G453 G454 G455 G456 G457 G458 G459 G460 G461 G462 G463 G464 G465 G466 G467 G468 G469 G470 G471 G472 G473 G474 G475 G476 G477 G478 G479 G480 G481 G482 G483 G484 G485 G486 G487 G488 G489 G490 G491 G492 G493 G494 G495 G496 G497 G498 G499 G500 G501</xm:sqref>
        </x14:dataValidation>
        <x14:dataValidation type="list" allowBlank="1" showInputMessage="1" showErrorMessage="1" xr:uid="{00000000-0002-0000-0200-000003000000}">
          <x14:formula1>
            <xm:f>Lists!$I$2:$I$3</xm:f>
          </x14:formula1>
          <xm:sqref>K2 K3 K4 K5 K6 K7 K8 K9 K10 K11 K12 K13 K14 K15 K16 K17 K18 K19 K20 K21 K22 K23 K24 K25 K26 K27 K28 K29 K30 K31 K32 K33 K34 K35 K36 K37 K38 K39 K40 K41 K42 K43 K44 K45 K46 K47 K48 K49 K50 K51 K52 K53 K54 K55 K56 K57 K58 K59 K60 K61 K62 K63 K64 K65 K66 K67 K68 K69 K70 K71 K72 K73 K74 K75 K76 K77 K78 K79 K80 K81 K82 K83 K84 K85 K86 K87 K88 K89 K90 K91 K92 K93 K94 K95 K96 K97 K98 K99 K100 K101 K102 K103 K104 K105 K106 K107 K108 K109 K110 K111 K112 K113 K114 K115 K116 K117 K118 K119 K120 K121 K122 K123 K124 K125 K126 K127 K128 K129 K130 K131 K132 K133 K134 K135 K136 K137 K138 K139 K140 K141 K142 K143 K144 K145 K146 K147 K148 K149 K150 K151 K152 K153 K154 K155 K156 K157 K158 K159 K160 K161 K162 K163 K164 K165 K166 K167 K168 K169 K170 K171 K172 K173 K174 K175 K176 K177 K178 K179 K180 K181 K182 K183 K184 K185 K186 K187 K188 K189 K190 K191 K192 K193 K194 K195 K196 K197 K198 K199 K200 K201 K202 K203 K204 K205 K206 K207 K208 K209 K210 K211 K212 K213 K214 K215 K216 K217 K218 K219 K220 K221 K222 K223 K224 K225 K226 K227 K228 K229 K230 K231 K232 K233 K234 K235 K236 K237 K238 K239 K240 K241 K242 K243 K244 K245 K246 K247 K248 K249 K250 K251 K252 K253 K254 K255 K256 K257 K258 K259 K260 K261 K262 K263 K264 K265 K266 K267 K268 K269 K270 K271 K272 K273 K274 K275 K276 K277 K278 K279 K280 K281 K282 K283 K284 K285 K286 K287 K288 K289 K290 K291 K292 K293 K294 K295 K296 K297 K298 K299 K300 K301 K302 K303 K304 K305 K306 K307 K308 K309 K310 K311 K312 K313 K314 K315 K316 K317 K318 K319 K320 K321 K322 K323 K324 K325 K326 K327 K328 K329 K330 K331 K332 K333 K334 K335 K336 K337 K338 K339 K340 K341 K342 K343 K344 K345 K346 K347 K348 K349 K350 K351 K352 K353 K354 K355 K356 K357 K358 K359 K360 K361 K362 K363 K364 K365 K366 K367 K368 K369 K370 K371 K372 K373 K374 K375 K376 K377 K378 K379 K380 K381 K382 K383 K384 K385 K386 K387 K388 K389 K390 K391 K392 K393 K394 K395 K396 K397 K398 K399 K400 K401 K402 K403 K404 K405 K406 K407 K408 K409 K410 K411 K412 K413 K414 K415 K416 K417 K418 K419 K420 K421 K422 K423 K424 K425 K426 K427 K428 K429 K430 K431 K432 K433 K434 K435 K436 K437 K438 K439 K440 K441 K442 K443 K444 K445 K446 K447 K448 K449 K450 K451 K452 K453 K454 K455 K456 K457 K458 K459 K460 K461 K462 K463 K464 K465 K466 K467 K468 K469 K470 K471 K472 K473 K474 K475 K476 K477 K478 K479 K480 K481 K482 K483 K484 K485 K486 K487 K488 K489 K490 K491 K492 K493 K494 K495 K496 K497 K498 K499 K500 K501 J2 J3 J4 J5 J6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J109 J110 J111 J112 J113 J114 J115 J116 J117 J118 J119 J120 J121 J122 J123 J124 J125 J126 J127 J128 J129 J130 J131 J132 J133 J134 J135 J136 J137 J138 J139 J140 J141 J142 J143 J144 J145 J146 J147 J148 J149 J150 J151 J152 J153 J154 J155 J156 J157 J158 J159 J160 J161 J162 J163 J164 J165 J166 J167 J168 J169 J170 J171 J172 J173 J174 J175 J176 J177 J178 J179 J180 J181 J182 J183 J184 J185 J186 J187 J188 J189 J190 J191 J192 J193 J194 J195 J196 J197 J198 J199 J200 J201 J202 J203 J204 J205 J206 J207 J208 J209 J210 J211 J212 J213 J214 J215 J216 J217 J218 J219 J220 J221 J222 J223 J224 J225 J226 J227 J228 J229 J230 J231 J232 J233 J234 J235 J236 J237 J238 J239 J240 J241 J242 J243 J244 J245 J246 J247 J248 J249 J250 J251 J252 J253 J254 J255 J256 J257 J258 J259 J260 J261 J262 J263 J264 J265 J266 J267 J268 J269 J270 J271 J272 J273 J274 J275 J276 J277 J278 J279 J280 J281 J282 J283 J284 J285 J286 J287 J288 J289 J290 J291 J292 J293 J294 J295 J296 J297 J298 J299 J300 J301 J302 J303 J304 J305 J306 J307 J308 J309 J310 J311 J312 J313 J314 J315 J316 J317 J318 J319 J320 J321 J322 J323 J324 J325 J326 J327 J328 J329 J330 J331 J332 J333 J334 J335 J336 J337 J338 J339 J340 J341 J342 J343 J344 J345 J346 J347 J348 J349 J350 J351 J352 J353 J354 J355 J356 J357 J358 J359 J360 J361 J362 J363 J364 J365 J366 J367 J368 J369 J370 J371 J372 J373 J374 J375 J376 J377 J378 J379 J380 J381 J382 J383 J384 J385 J386 J387 J388 J389 J390 J391 J392 J393 J394 J395 J396 J397 J398 J399 J400 J401 J402 J403 J404 J405 J406 J407 J408 J409 J410 J411 J412 J413 J414 J415 J416 J417 J418 J419 J420 J421 J422 J423 J424 J425 J426 J427 J428 J429 J430 J431 J432 J433 J434 J435 J436 J437 J438 J439 J440 J441 J442 J443 J444 J445 J446 J447 J448 J449 J450 J451 J452 J453 J454 J455 J456 J457 J458 J459 J460 J461 J462 J463 J464 J465 J466 J467 J468 J469 J470 J471 J472 J473 J474 J475 J476 J477 J478 J479 J480 J481 J482 J483 J484 J485 J486 J487 J488 J489 J490 J491 J492 J493 J494 J495 J496 J497 J498 J499 J500 J501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01"/>
  <sheetViews>
    <sheetView workbookViewId="0">
      <pane ySplit="1" topLeftCell="A2" activePane="bottomLeft" state="frozen"/>
      <selection pane="bottomLeft"/>
    </sheetView>
  </sheetViews>
  <sheetFormatPr defaultRowHeight="15" x14ac:dyDescent="0.25"/>
  <cols>
    <col min="1" max="1" width="12" customWidth="1"/>
    <col min="2" max="2" width="36" customWidth="1"/>
    <col min="3" max="4" width="20" customWidth="1"/>
    <col min="5" max="6" width="14" customWidth="1"/>
    <col min="7" max="7" width="8" customWidth="1"/>
    <col min="8" max="9" width="12" customWidth="1"/>
    <col min="10" max="10" width="14" customWidth="1"/>
  </cols>
  <sheetData>
    <row r="1" spans="1:10" x14ac:dyDescent="0.25">
      <c r="A1" s="2" t="s">
        <v>38</v>
      </c>
      <c r="B1" s="2" t="s">
        <v>52</v>
      </c>
      <c r="C1" s="2" t="s">
        <v>53</v>
      </c>
      <c r="D1" s="2" t="s">
        <v>54</v>
      </c>
      <c r="E1" s="2" t="s">
        <v>55</v>
      </c>
      <c r="F1" s="2" t="s">
        <v>56</v>
      </c>
      <c r="G1" s="2" t="s">
        <v>57</v>
      </c>
      <c r="H1" s="2" t="s">
        <v>58</v>
      </c>
      <c r="I1" s="2" t="s">
        <v>59</v>
      </c>
      <c r="J1" s="2" t="s">
        <v>60</v>
      </c>
    </row>
    <row r="2" spans="1:10" x14ac:dyDescent="0.25">
      <c r="A2" s="3"/>
      <c r="F2" s="5"/>
      <c r="G2">
        <v>1</v>
      </c>
      <c r="H2">
        <f>SUMIFS(F:F,E:E,E2,A:A,"&gt;="&amp;Summary!$C$3,A:A,"&lt;="&amp;Summary!$C$4,G:G,"&lt;="&amp;G2)</f>
        <v>0</v>
      </c>
      <c r="I2">
        <f t="shared" ref="I2:I65" si="0">IF(E2="Car/Van",IF(H2&lt;=10000,0.45,0.25),IF(E2="Motorcycle",0.24,IF(E2="Bicycle",0.2,0)))</f>
        <v>0</v>
      </c>
      <c r="J2" s="4"/>
    </row>
    <row r="3" spans="1:10" x14ac:dyDescent="0.25">
      <c r="A3" s="3"/>
      <c r="F3" s="5"/>
      <c r="G3">
        <v>2</v>
      </c>
      <c r="H3">
        <f>SUMIFS(F:F,E:E,E3,A:A,"&gt;="&amp;Summary!$C$3,A:A,"&lt;="&amp;Summary!$C$4,G:G,"&lt;="&amp;G3)</f>
        <v>0</v>
      </c>
      <c r="I3">
        <f t="shared" si="0"/>
        <v>0</v>
      </c>
      <c r="J3" s="4"/>
    </row>
    <row r="4" spans="1:10" x14ac:dyDescent="0.25">
      <c r="A4" s="3"/>
      <c r="F4" s="5"/>
      <c r="G4">
        <v>3</v>
      </c>
      <c r="H4">
        <f>SUMIFS(F:F,E:E,E4,A:A,"&gt;="&amp;Summary!$C$3,A:A,"&lt;="&amp;Summary!$C$4,G:G,"&lt;="&amp;G4)</f>
        <v>0</v>
      </c>
      <c r="I4">
        <f t="shared" si="0"/>
        <v>0</v>
      </c>
      <c r="J4" s="4"/>
    </row>
    <row r="5" spans="1:10" x14ac:dyDescent="0.25">
      <c r="A5" s="3"/>
      <c r="F5" s="5"/>
      <c r="G5">
        <v>4</v>
      </c>
      <c r="H5">
        <f>SUMIFS(F:F,E:E,E5,A:A,"&gt;="&amp;Summary!$C$3,A:A,"&lt;="&amp;Summary!$C$4,G:G,"&lt;="&amp;G5)</f>
        <v>0</v>
      </c>
      <c r="I5">
        <f t="shared" si="0"/>
        <v>0</v>
      </c>
      <c r="J5" s="4"/>
    </row>
    <row r="6" spans="1:10" x14ac:dyDescent="0.25">
      <c r="A6" s="3"/>
      <c r="F6" s="5"/>
      <c r="G6">
        <v>5</v>
      </c>
      <c r="H6">
        <f>SUMIFS(F:F,E:E,E6,A:A,"&gt;="&amp;Summary!$C$3,A:A,"&lt;="&amp;Summary!$C$4,G:G,"&lt;="&amp;G6)</f>
        <v>0</v>
      </c>
      <c r="I6">
        <f t="shared" si="0"/>
        <v>0</v>
      </c>
      <c r="J6" s="4"/>
    </row>
    <row r="7" spans="1:10" x14ac:dyDescent="0.25">
      <c r="A7" s="3"/>
      <c r="F7" s="5"/>
      <c r="G7">
        <v>6</v>
      </c>
      <c r="H7">
        <f>SUMIFS(F:F,E:E,E7,A:A,"&gt;="&amp;Summary!$C$3,A:A,"&lt;="&amp;Summary!$C$4,G:G,"&lt;="&amp;G7)</f>
        <v>0</v>
      </c>
      <c r="I7">
        <f t="shared" si="0"/>
        <v>0</v>
      </c>
      <c r="J7" s="4"/>
    </row>
    <row r="8" spans="1:10" x14ac:dyDescent="0.25">
      <c r="A8" s="3"/>
      <c r="F8" s="5"/>
      <c r="G8">
        <v>7</v>
      </c>
      <c r="H8">
        <f>SUMIFS(F:F,E:E,E8,A:A,"&gt;="&amp;Summary!$C$3,A:A,"&lt;="&amp;Summary!$C$4,G:G,"&lt;="&amp;G8)</f>
        <v>0</v>
      </c>
      <c r="I8">
        <f t="shared" si="0"/>
        <v>0</v>
      </c>
      <c r="J8" s="4"/>
    </row>
    <row r="9" spans="1:10" x14ac:dyDescent="0.25">
      <c r="A9" s="3"/>
      <c r="F9" s="5"/>
      <c r="G9">
        <v>8</v>
      </c>
      <c r="H9">
        <f>SUMIFS(F:F,E:E,E9,A:A,"&gt;="&amp;Summary!$C$3,A:A,"&lt;="&amp;Summary!$C$4,G:G,"&lt;="&amp;G9)</f>
        <v>0</v>
      </c>
      <c r="I9">
        <f t="shared" si="0"/>
        <v>0</v>
      </c>
      <c r="J9" s="4"/>
    </row>
    <row r="10" spans="1:10" x14ac:dyDescent="0.25">
      <c r="A10" s="3"/>
      <c r="F10" s="5"/>
      <c r="G10">
        <v>9</v>
      </c>
      <c r="H10">
        <f>SUMIFS(F:F,E:E,E10,A:A,"&gt;="&amp;Summary!$C$3,A:A,"&lt;="&amp;Summary!$C$4,G:G,"&lt;="&amp;G10)</f>
        <v>0</v>
      </c>
      <c r="I10">
        <f t="shared" si="0"/>
        <v>0</v>
      </c>
      <c r="J10" s="4"/>
    </row>
    <row r="11" spans="1:10" x14ac:dyDescent="0.25">
      <c r="A11" s="3"/>
      <c r="F11" s="5"/>
      <c r="G11">
        <v>10</v>
      </c>
      <c r="H11">
        <f>SUMIFS(F:F,E:E,E11,A:A,"&gt;="&amp;Summary!$C$3,A:A,"&lt;="&amp;Summary!$C$4,G:G,"&lt;="&amp;G11)</f>
        <v>0</v>
      </c>
      <c r="I11">
        <f t="shared" si="0"/>
        <v>0</v>
      </c>
      <c r="J11" s="4"/>
    </row>
    <row r="12" spans="1:10" x14ac:dyDescent="0.25">
      <c r="A12" s="3"/>
      <c r="F12" s="5"/>
      <c r="G12">
        <v>11</v>
      </c>
      <c r="H12">
        <f>SUMIFS(F:F,E:E,E12,A:A,"&gt;="&amp;Summary!$C$3,A:A,"&lt;="&amp;Summary!$C$4,G:G,"&lt;="&amp;G12)</f>
        <v>0</v>
      </c>
      <c r="I12">
        <f t="shared" si="0"/>
        <v>0</v>
      </c>
      <c r="J12" s="4"/>
    </row>
    <row r="13" spans="1:10" x14ac:dyDescent="0.25">
      <c r="A13" s="3"/>
      <c r="F13" s="5"/>
      <c r="G13">
        <v>12</v>
      </c>
      <c r="H13">
        <f>SUMIFS(F:F,E:E,E13,A:A,"&gt;="&amp;Summary!$C$3,A:A,"&lt;="&amp;Summary!$C$4,G:G,"&lt;="&amp;G13)</f>
        <v>0</v>
      </c>
      <c r="I13">
        <f t="shared" si="0"/>
        <v>0</v>
      </c>
      <c r="J13" s="4"/>
    </row>
    <row r="14" spans="1:10" x14ac:dyDescent="0.25">
      <c r="A14" s="3"/>
      <c r="F14" s="5"/>
      <c r="G14">
        <v>13</v>
      </c>
      <c r="H14">
        <f>SUMIFS(F:F,E:E,E14,A:A,"&gt;="&amp;Summary!$C$3,A:A,"&lt;="&amp;Summary!$C$4,G:G,"&lt;="&amp;G14)</f>
        <v>0</v>
      </c>
      <c r="I14">
        <f t="shared" si="0"/>
        <v>0</v>
      </c>
      <c r="J14" s="4"/>
    </row>
    <row r="15" spans="1:10" x14ac:dyDescent="0.25">
      <c r="A15" s="3"/>
      <c r="F15" s="5"/>
      <c r="G15">
        <v>14</v>
      </c>
      <c r="H15">
        <f>SUMIFS(F:F,E:E,E15,A:A,"&gt;="&amp;Summary!$C$3,A:A,"&lt;="&amp;Summary!$C$4,G:G,"&lt;="&amp;G15)</f>
        <v>0</v>
      </c>
      <c r="I15">
        <f t="shared" si="0"/>
        <v>0</v>
      </c>
      <c r="J15" s="4"/>
    </row>
    <row r="16" spans="1:10" x14ac:dyDescent="0.25">
      <c r="A16" s="3"/>
      <c r="F16" s="5"/>
      <c r="G16">
        <v>15</v>
      </c>
      <c r="H16">
        <f>SUMIFS(F:F,E:E,E16,A:A,"&gt;="&amp;Summary!$C$3,A:A,"&lt;="&amp;Summary!$C$4,G:G,"&lt;="&amp;G16)</f>
        <v>0</v>
      </c>
      <c r="I16">
        <f t="shared" si="0"/>
        <v>0</v>
      </c>
      <c r="J16" s="4"/>
    </row>
    <row r="17" spans="1:10" x14ac:dyDescent="0.25">
      <c r="A17" s="3"/>
      <c r="F17" s="5"/>
      <c r="G17">
        <v>16</v>
      </c>
      <c r="H17">
        <f>SUMIFS(F:F,E:E,E17,A:A,"&gt;="&amp;Summary!$C$3,A:A,"&lt;="&amp;Summary!$C$4,G:G,"&lt;="&amp;G17)</f>
        <v>0</v>
      </c>
      <c r="I17">
        <f t="shared" si="0"/>
        <v>0</v>
      </c>
      <c r="J17" s="4"/>
    </row>
    <row r="18" spans="1:10" x14ac:dyDescent="0.25">
      <c r="A18" s="3"/>
      <c r="F18" s="5"/>
      <c r="G18">
        <v>17</v>
      </c>
      <c r="H18">
        <f>SUMIFS(F:F,E:E,E18,A:A,"&gt;="&amp;Summary!$C$3,A:A,"&lt;="&amp;Summary!$C$4,G:G,"&lt;="&amp;G18)</f>
        <v>0</v>
      </c>
      <c r="I18">
        <f t="shared" si="0"/>
        <v>0</v>
      </c>
      <c r="J18" s="4"/>
    </row>
    <row r="19" spans="1:10" x14ac:dyDescent="0.25">
      <c r="A19" s="3"/>
      <c r="F19" s="5"/>
      <c r="G19">
        <v>18</v>
      </c>
      <c r="H19">
        <f>SUMIFS(F:F,E:E,E19,A:A,"&gt;="&amp;Summary!$C$3,A:A,"&lt;="&amp;Summary!$C$4,G:G,"&lt;="&amp;G19)</f>
        <v>0</v>
      </c>
      <c r="I19">
        <f t="shared" si="0"/>
        <v>0</v>
      </c>
      <c r="J19" s="4"/>
    </row>
    <row r="20" spans="1:10" x14ac:dyDescent="0.25">
      <c r="A20" s="3"/>
      <c r="F20" s="5"/>
      <c r="G20">
        <v>19</v>
      </c>
      <c r="H20">
        <f>SUMIFS(F:F,E:E,E20,A:A,"&gt;="&amp;Summary!$C$3,A:A,"&lt;="&amp;Summary!$C$4,G:G,"&lt;="&amp;G20)</f>
        <v>0</v>
      </c>
      <c r="I20">
        <f t="shared" si="0"/>
        <v>0</v>
      </c>
      <c r="J20" s="4"/>
    </row>
    <row r="21" spans="1:10" x14ac:dyDescent="0.25">
      <c r="A21" s="3"/>
      <c r="F21" s="5"/>
      <c r="G21">
        <v>20</v>
      </c>
      <c r="H21">
        <f>SUMIFS(F:F,E:E,E21,A:A,"&gt;="&amp;Summary!$C$3,A:A,"&lt;="&amp;Summary!$C$4,G:G,"&lt;="&amp;G21)</f>
        <v>0</v>
      </c>
      <c r="I21">
        <f t="shared" si="0"/>
        <v>0</v>
      </c>
      <c r="J21" s="4"/>
    </row>
    <row r="22" spans="1:10" x14ac:dyDescent="0.25">
      <c r="A22" s="3"/>
      <c r="F22" s="5"/>
      <c r="G22">
        <v>21</v>
      </c>
      <c r="H22">
        <f>SUMIFS(F:F,E:E,E22,A:A,"&gt;="&amp;Summary!$C$3,A:A,"&lt;="&amp;Summary!$C$4,G:G,"&lt;="&amp;G22)</f>
        <v>0</v>
      </c>
      <c r="I22">
        <f t="shared" si="0"/>
        <v>0</v>
      </c>
      <c r="J22" s="4"/>
    </row>
    <row r="23" spans="1:10" x14ac:dyDescent="0.25">
      <c r="A23" s="3"/>
      <c r="F23" s="5"/>
      <c r="G23">
        <v>22</v>
      </c>
      <c r="H23">
        <f>SUMIFS(F:F,E:E,E23,A:A,"&gt;="&amp;Summary!$C$3,A:A,"&lt;="&amp;Summary!$C$4,G:G,"&lt;="&amp;G23)</f>
        <v>0</v>
      </c>
      <c r="I23">
        <f t="shared" si="0"/>
        <v>0</v>
      </c>
      <c r="J23" s="4"/>
    </row>
    <row r="24" spans="1:10" x14ac:dyDescent="0.25">
      <c r="A24" s="3"/>
      <c r="F24" s="5"/>
      <c r="G24">
        <v>23</v>
      </c>
      <c r="H24">
        <f>SUMIFS(F:F,E:E,E24,A:A,"&gt;="&amp;Summary!$C$3,A:A,"&lt;="&amp;Summary!$C$4,G:G,"&lt;="&amp;G24)</f>
        <v>0</v>
      </c>
      <c r="I24">
        <f t="shared" si="0"/>
        <v>0</v>
      </c>
      <c r="J24" s="4"/>
    </row>
    <row r="25" spans="1:10" x14ac:dyDescent="0.25">
      <c r="A25" s="3"/>
      <c r="F25" s="5"/>
      <c r="G25">
        <v>24</v>
      </c>
      <c r="H25">
        <f>SUMIFS(F:F,E:E,E25,A:A,"&gt;="&amp;Summary!$C$3,A:A,"&lt;="&amp;Summary!$C$4,G:G,"&lt;="&amp;G25)</f>
        <v>0</v>
      </c>
      <c r="I25">
        <f t="shared" si="0"/>
        <v>0</v>
      </c>
      <c r="J25" s="4"/>
    </row>
    <row r="26" spans="1:10" x14ac:dyDescent="0.25">
      <c r="A26" s="3"/>
      <c r="F26" s="5"/>
      <c r="G26">
        <v>25</v>
      </c>
      <c r="H26">
        <f>SUMIFS(F:F,E:E,E26,A:A,"&gt;="&amp;Summary!$C$3,A:A,"&lt;="&amp;Summary!$C$4,G:G,"&lt;="&amp;G26)</f>
        <v>0</v>
      </c>
      <c r="I26">
        <f t="shared" si="0"/>
        <v>0</v>
      </c>
      <c r="J26" s="4"/>
    </row>
    <row r="27" spans="1:10" x14ac:dyDescent="0.25">
      <c r="A27" s="3"/>
      <c r="F27" s="5"/>
      <c r="G27">
        <v>26</v>
      </c>
      <c r="H27">
        <f>SUMIFS(F:F,E:E,E27,A:A,"&gt;="&amp;Summary!$C$3,A:A,"&lt;="&amp;Summary!$C$4,G:G,"&lt;="&amp;G27)</f>
        <v>0</v>
      </c>
      <c r="I27">
        <f t="shared" si="0"/>
        <v>0</v>
      </c>
      <c r="J27" s="4"/>
    </row>
    <row r="28" spans="1:10" x14ac:dyDescent="0.25">
      <c r="A28" s="3"/>
      <c r="F28" s="5"/>
      <c r="G28">
        <v>27</v>
      </c>
      <c r="H28">
        <f>SUMIFS(F:F,E:E,E28,A:A,"&gt;="&amp;Summary!$C$3,A:A,"&lt;="&amp;Summary!$C$4,G:G,"&lt;="&amp;G28)</f>
        <v>0</v>
      </c>
      <c r="I28">
        <f t="shared" si="0"/>
        <v>0</v>
      </c>
      <c r="J28" s="4"/>
    </row>
    <row r="29" spans="1:10" x14ac:dyDescent="0.25">
      <c r="A29" s="3"/>
      <c r="F29" s="5"/>
      <c r="G29">
        <v>28</v>
      </c>
      <c r="H29">
        <f>SUMIFS(F:F,E:E,E29,A:A,"&gt;="&amp;Summary!$C$3,A:A,"&lt;="&amp;Summary!$C$4,G:G,"&lt;="&amp;G29)</f>
        <v>0</v>
      </c>
      <c r="I29">
        <f t="shared" si="0"/>
        <v>0</v>
      </c>
      <c r="J29" s="4"/>
    </row>
    <row r="30" spans="1:10" x14ac:dyDescent="0.25">
      <c r="A30" s="3"/>
      <c r="F30" s="5"/>
      <c r="G30">
        <v>29</v>
      </c>
      <c r="H30">
        <f>SUMIFS(F:F,E:E,E30,A:A,"&gt;="&amp;Summary!$C$3,A:A,"&lt;="&amp;Summary!$C$4,G:G,"&lt;="&amp;G30)</f>
        <v>0</v>
      </c>
      <c r="I30">
        <f t="shared" si="0"/>
        <v>0</v>
      </c>
      <c r="J30" s="4"/>
    </row>
    <row r="31" spans="1:10" x14ac:dyDescent="0.25">
      <c r="A31" s="3"/>
      <c r="F31" s="5"/>
      <c r="G31">
        <v>30</v>
      </c>
      <c r="H31">
        <f>SUMIFS(F:F,E:E,E31,A:A,"&gt;="&amp;Summary!$C$3,A:A,"&lt;="&amp;Summary!$C$4,G:G,"&lt;="&amp;G31)</f>
        <v>0</v>
      </c>
      <c r="I31">
        <f t="shared" si="0"/>
        <v>0</v>
      </c>
      <c r="J31" s="4"/>
    </row>
    <row r="32" spans="1:10" x14ac:dyDescent="0.25">
      <c r="A32" s="3"/>
      <c r="F32" s="5"/>
      <c r="G32">
        <v>31</v>
      </c>
      <c r="H32">
        <f>SUMIFS(F:F,E:E,E32,A:A,"&gt;="&amp;Summary!$C$3,A:A,"&lt;="&amp;Summary!$C$4,G:G,"&lt;="&amp;G32)</f>
        <v>0</v>
      </c>
      <c r="I32">
        <f t="shared" si="0"/>
        <v>0</v>
      </c>
      <c r="J32" s="4"/>
    </row>
    <row r="33" spans="1:10" x14ac:dyDescent="0.25">
      <c r="A33" s="3"/>
      <c r="F33" s="5"/>
      <c r="G33">
        <v>32</v>
      </c>
      <c r="H33">
        <f>SUMIFS(F:F,E:E,E33,A:A,"&gt;="&amp;Summary!$C$3,A:A,"&lt;="&amp;Summary!$C$4,G:G,"&lt;="&amp;G33)</f>
        <v>0</v>
      </c>
      <c r="I33">
        <f t="shared" si="0"/>
        <v>0</v>
      </c>
      <c r="J33" s="4"/>
    </row>
    <row r="34" spans="1:10" x14ac:dyDescent="0.25">
      <c r="A34" s="3"/>
      <c r="F34" s="5"/>
      <c r="G34">
        <v>33</v>
      </c>
      <c r="H34">
        <f>SUMIFS(F:F,E:E,E34,A:A,"&gt;="&amp;Summary!$C$3,A:A,"&lt;="&amp;Summary!$C$4,G:G,"&lt;="&amp;G34)</f>
        <v>0</v>
      </c>
      <c r="I34">
        <f t="shared" si="0"/>
        <v>0</v>
      </c>
      <c r="J34" s="4"/>
    </row>
    <row r="35" spans="1:10" x14ac:dyDescent="0.25">
      <c r="A35" s="3"/>
      <c r="F35" s="5"/>
      <c r="G35">
        <v>34</v>
      </c>
      <c r="H35">
        <f>SUMIFS(F:F,E:E,E35,A:A,"&gt;="&amp;Summary!$C$3,A:A,"&lt;="&amp;Summary!$C$4,G:G,"&lt;="&amp;G35)</f>
        <v>0</v>
      </c>
      <c r="I35">
        <f t="shared" si="0"/>
        <v>0</v>
      </c>
      <c r="J35" s="4"/>
    </row>
    <row r="36" spans="1:10" x14ac:dyDescent="0.25">
      <c r="A36" s="3"/>
      <c r="F36" s="5"/>
      <c r="G36">
        <v>35</v>
      </c>
      <c r="H36">
        <f>SUMIFS(F:F,E:E,E36,A:A,"&gt;="&amp;Summary!$C$3,A:A,"&lt;="&amp;Summary!$C$4,G:G,"&lt;="&amp;G36)</f>
        <v>0</v>
      </c>
      <c r="I36">
        <f t="shared" si="0"/>
        <v>0</v>
      </c>
      <c r="J36" s="4"/>
    </row>
    <row r="37" spans="1:10" x14ac:dyDescent="0.25">
      <c r="A37" s="3"/>
      <c r="F37" s="5"/>
      <c r="G37">
        <v>36</v>
      </c>
      <c r="H37">
        <f>SUMIFS(F:F,E:E,E37,A:A,"&gt;="&amp;Summary!$C$3,A:A,"&lt;="&amp;Summary!$C$4,G:G,"&lt;="&amp;G37)</f>
        <v>0</v>
      </c>
      <c r="I37">
        <f t="shared" si="0"/>
        <v>0</v>
      </c>
      <c r="J37" s="4"/>
    </row>
    <row r="38" spans="1:10" x14ac:dyDescent="0.25">
      <c r="A38" s="3"/>
      <c r="F38" s="5"/>
      <c r="G38">
        <v>37</v>
      </c>
      <c r="H38">
        <f>SUMIFS(F:F,E:E,E38,A:A,"&gt;="&amp;Summary!$C$3,A:A,"&lt;="&amp;Summary!$C$4,G:G,"&lt;="&amp;G38)</f>
        <v>0</v>
      </c>
      <c r="I38">
        <f t="shared" si="0"/>
        <v>0</v>
      </c>
      <c r="J38" s="4"/>
    </row>
    <row r="39" spans="1:10" x14ac:dyDescent="0.25">
      <c r="A39" s="3"/>
      <c r="F39" s="5"/>
      <c r="G39">
        <v>38</v>
      </c>
      <c r="H39">
        <f>SUMIFS(F:F,E:E,E39,A:A,"&gt;="&amp;Summary!$C$3,A:A,"&lt;="&amp;Summary!$C$4,G:G,"&lt;="&amp;G39)</f>
        <v>0</v>
      </c>
      <c r="I39">
        <f t="shared" si="0"/>
        <v>0</v>
      </c>
      <c r="J39" s="4"/>
    </row>
    <row r="40" spans="1:10" x14ac:dyDescent="0.25">
      <c r="A40" s="3"/>
      <c r="F40" s="5"/>
      <c r="G40">
        <v>39</v>
      </c>
      <c r="H40">
        <f>SUMIFS(F:F,E:E,E40,A:A,"&gt;="&amp;Summary!$C$3,A:A,"&lt;="&amp;Summary!$C$4,G:G,"&lt;="&amp;G40)</f>
        <v>0</v>
      </c>
      <c r="I40">
        <f t="shared" si="0"/>
        <v>0</v>
      </c>
      <c r="J40" s="4"/>
    </row>
    <row r="41" spans="1:10" x14ac:dyDescent="0.25">
      <c r="A41" s="3"/>
      <c r="F41" s="5"/>
      <c r="G41">
        <v>40</v>
      </c>
      <c r="H41">
        <f>SUMIFS(F:F,E:E,E41,A:A,"&gt;="&amp;Summary!$C$3,A:A,"&lt;="&amp;Summary!$C$4,G:G,"&lt;="&amp;G41)</f>
        <v>0</v>
      </c>
      <c r="I41">
        <f t="shared" si="0"/>
        <v>0</v>
      </c>
      <c r="J41" s="4"/>
    </row>
    <row r="42" spans="1:10" x14ac:dyDescent="0.25">
      <c r="A42" s="3"/>
      <c r="F42" s="5"/>
      <c r="G42">
        <v>41</v>
      </c>
      <c r="H42">
        <f>SUMIFS(F:F,E:E,E42,A:A,"&gt;="&amp;Summary!$C$3,A:A,"&lt;="&amp;Summary!$C$4,G:G,"&lt;="&amp;G42)</f>
        <v>0</v>
      </c>
      <c r="I42">
        <f t="shared" si="0"/>
        <v>0</v>
      </c>
      <c r="J42" s="4"/>
    </row>
    <row r="43" spans="1:10" x14ac:dyDescent="0.25">
      <c r="A43" s="3"/>
      <c r="F43" s="5"/>
      <c r="G43">
        <v>42</v>
      </c>
      <c r="H43">
        <f>SUMIFS(F:F,E:E,E43,A:A,"&gt;="&amp;Summary!$C$3,A:A,"&lt;="&amp;Summary!$C$4,G:G,"&lt;="&amp;G43)</f>
        <v>0</v>
      </c>
      <c r="I43">
        <f t="shared" si="0"/>
        <v>0</v>
      </c>
      <c r="J43" s="4"/>
    </row>
    <row r="44" spans="1:10" x14ac:dyDescent="0.25">
      <c r="A44" s="3"/>
      <c r="F44" s="5"/>
      <c r="G44">
        <v>43</v>
      </c>
      <c r="H44">
        <f>SUMIFS(F:F,E:E,E44,A:A,"&gt;="&amp;Summary!$C$3,A:A,"&lt;="&amp;Summary!$C$4,G:G,"&lt;="&amp;G44)</f>
        <v>0</v>
      </c>
      <c r="I44">
        <f t="shared" si="0"/>
        <v>0</v>
      </c>
      <c r="J44" s="4"/>
    </row>
    <row r="45" spans="1:10" x14ac:dyDescent="0.25">
      <c r="A45" s="3"/>
      <c r="F45" s="5"/>
      <c r="G45">
        <v>44</v>
      </c>
      <c r="H45">
        <f>SUMIFS(F:F,E:E,E45,A:A,"&gt;="&amp;Summary!$C$3,A:A,"&lt;="&amp;Summary!$C$4,G:G,"&lt;="&amp;G45)</f>
        <v>0</v>
      </c>
      <c r="I45">
        <f t="shared" si="0"/>
        <v>0</v>
      </c>
      <c r="J45" s="4"/>
    </row>
    <row r="46" spans="1:10" x14ac:dyDescent="0.25">
      <c r="A46" s="3"/>
      <c r="F46" s="5"/>
      <c r="G46">
        <v>45</v>
      </c>
      <c r="H46">
        <f>SUMIFS(F:F,E:E,E46,A:A,"&gt;="&amp;Summary!$C$3,A:A,"&lt;="&amp;Summary!$C$4,G:G,"&lt;="&amp;G46)</f>
        <v>0</v>
      </c>
      <c r="I46">
        <f t="shared" si="0"/>
        <v>0</v>
      </c>
      <c r="J46" s="4"/>
    </row>
    <row r="47" spans="1:10" x14ac:dyDescent="0.25">
      <c r="A47" s="3"/>
      <c r="F47" s="5"/>
      <c r="G47">
        <v>46</v>
      </c>
      <c r="H47">
        <f>SUMIFS(F:F,E:E,E47,A:A,"&gt;="&amp;Summary!$C$3,A:A,"&lt;="&amp;Summary!$C$4,G:G,"&lt;="&amp;G47)</f>
        <v>0</v>
      </c>
      <c r="I47">
        <f t="shared" si="0"/>
        <v>0</v>
      </c>
      <c r="J47" s="4"/>
    </row>
    <row r="48" spans="1:10" x14ac:dyDescent="0.25">
      <c r="A48" s="3"/>
      <c r="F48" s="5"/>
      <c r="G48">
        <v>47</v>
      </c>
      <c r="H48">
        <f>SUMIFS(F:F,E:E,E48,A:A,"&gt;="&amp;Summary!$C$3,A:A,"&lt;="&amp;Summary!$C$4,G:G,"&lt;="&amp;G48)</f>
        <v>0</v>
      </c>
      <c r="I48">
        <f t="shared" si="0"/>
        <v>0</v>
      </c>
      <c r="J48" s="4"/>
    </row>
    <row r="49" spans="1:10" x14ac:dyDescent="0.25">
      <c r="A49" s="3"/>
      <c r="F49" s="5"/>
      <c r="G49">
        <v>48</v>
      </c>
      <c r="H49">
        <f>SUMIFS(F:F,E:E,E49,A:A,"&gt;="&amp;Summary!$C$3,A:A,"&lt;="&amp;Summary!$C$4,G:G,"&lt;="&amp;G49)</f>
        <v>0</v>
      </c>
      <c r="I49">
        <f t="shared" si="0"/>
        <v>0</v>
      </c>
      <c r="J49" s="4"/>
    </row>
    <row r="50" spans="1:10" x14ac:dyDescent="0.25">
      <c r="A50" s="3"/>
      <c r="F50" s="5"/>
      <c r="G50">
        <v>49</v>
      </c>
      <c r="H50">
        <f>SUMIFS(F:F,E:E,E50,A:A,"&gt;="&amp;Summary!$C$3,A:A,"&lt;="&amp;Summary!$C$4,G:G,"&lt;="&amp;G50)</f>
        <v>0</v>
      </c>
      <c r="I50">
        <f t="shared" si="0"/>
        <v>0</v>
      </c>
      <c r="J50" s="4"/>
    </row>
    <row r="51" spans="1:10" x14ac:dyDescent="0.25">
      <c r="A51" s="3"/>
      <c r="F51" s="5"/>
      <c r="G51">
        <v>50</v>
      </c>
      <c r="H51">
        <f>SUMIFS(F:F,E:E,E51,A:A,"&gt;="&amp;Summary!$C$3,A:A,"&lt;="&amp;Summary!$C$4,G:G,"&lt;="&amp;G51)</f>
        <v>0</v>
      </c>
      <c r="I51">
        <f t="shared" si="0"/>
        <v>0</v>
      </c>
      <c r="J51" s="4"/>
    </row>
    <row r="52" spans="1:10" x14ac:dyDescent="0.25">
      <c r="A52" s="3"/>
      <c r="F52" s="5"/>
      <c r="G52">
        <v>51</v>
      </c>
      <c r="H52">
        <f>SUMIFS(F:F,E:E,E52,A:A,"&gt;="&amp;Summary!$C$3,A:A,"&lt;="&amp;Summary!$C$4,G:G,"&lt;="&amp;G52)</f>
        <v>0</v>
      </c>
      <c r="I52">
        <f t="shared" si="0"/>
        <v>0</v>
      </c>
      <c r="J52" s="4"/>
    </row>
    <row r="53" spans="1:10" x14ac:dyDescent="0.25">
      <c r="A53" s="3"/>
      <c r="F53" s="5"/>
      <c r="G53">
        <v>52</v>
      </c>
      <c r="H53">
        <f>SUMIFS(F:F,E:E,E53,A:A,"&gt;="&amp;Summary!$C$3,A:A,"&lt;="&amp;Summary!$C$4,G:G,"&lt;="&amp;G53)</f>
        <v>0</v>
      </c>
      <c r="I53">
        <f t="shared" si="0"/>
        <v>0</v>
      </c>
      <c r="J53" s="4"/>
    </row>
    <row r="54" spans="1:10" x14ac:dyDescent="0.25">
      <c r="A54" s="3"/>
      <c r="F54" s="5"/>
      <c r="G54">
        <v>53</v>
      </c>
      <c r="H54">
        <f>SUMIFS(F:F,E:E,E54,A:A,"&gt;="&amp;Summary!$C$3,A:A,"&lt;="&amp;Summary!$C$4,G:G,"&lt;="&amp;G54)</f>
        <v>0</v>
      </c>
      <c r="I54">
        <f t="shared" si="0"/>
        <v>0</v>
      </c>
      <c r="J54" s="4"/>
    </row>
    <row r="55" spans="1:10" x14ac:dyDescent="0.25">
      <c r="A55" s="3"/>
      <c r="F55" s="5"/>
      <c r="G55">
        <v>54</v>
      </c>
      <c r="H55">
        <f>SUMIFS(F:F,E:E,E55,A:A,"&gt;="&amp;Summary!$C$3,A:A,"&lt;="&amp;Summary!$C$4,G:G,"&lt;="&amp;G55)</f>
        <v>0</v>
      </c>
      <c r="I55">
        <f t="shared" si="0"/>
        <v>0</v>
      </c>
      <c r="J55" s="4"/>
    </row>
    <row r="56" spans="1:10" x14ac:dyDescent="0.25">
      <c r="A56" s="3"/>
      <c r="F56" s="5"/>
      <c r="G56">
        <v>55</v>
      </c>
      <c r="H56">
        <f>SUMIFS(F:F,E:E,E56,A:A,"&gt;="&amp;Summary!$C$3,A:A,"&lt;="&amp;Summary!$C$4,G:G,"&lt;="&amp;G56)</f>
        <v>0</v>
      </c>
      <c r="I56">
        <f t="shared" si="0"/>
        <v>0</v>
      </c>
      <c r="J56" s="4"/>
    </row>
    <row r="57" spans="1:10" x14ac:dyDescent="0.25">
      <c r="A57" s="3"/>
      <c r="F57" s="5"/>
      <c r="G57">
        <v>56</v>
      </c>
      <c r="H57">
        <f>SUMIFS(F:F,E:E,E57,A:A,"&gt;="&amp;Summary!$C$3,A:A,"&lt;="&amp;Summary!$C$4,G:G,"&lt;="&amp;G57)</f>
        <v>0</v>
      </c>
      <c r="I57">
        <f t="shared" si="0"/>
        <v>0</v>
      </c>
      <c r="J57" s="4"/>
    </row>
    <row r="58" spans="1:10" x14ac:dyDescent="0.25">
      <c r="A58" s="3"/>
      <c r="F58" s="5"/>
      <c r="G58">
        <v>57</v>
      </c>
      <c r="H58">
        <f>SUMIFS(F:F,E:E,E58,A:A,"&gt;="&amp;Summary!$C$3,A:A,"&lt;="&amp;Summary!$C$4,G:G,"&lt;="&amp;G58)</f>
        <v>0</v>
      </c>
      <c r="I58">
        <f t="shared" si="0"/>
        <v>0</v>
      </c>
      <c r="J58" s="4"/>
    </row>
    <row r="59" spans="1:10" x14ac:dyDescent="0.25">
      <c r="A59" s="3"/>
      <c r="F59" s="5"/>
      <c r="G59">
        <v>58</v>
      </c>
      <c r="H59">
        <f>SUMIFS(F:F,E:E,E59,A:A,"&gt;="&amp;Summary!$C$3,A:A,"&lt;="&amp;Summary!$C$4,G:G,"&lt;="&amp;G59)</f>
        <v>0</v>
      </c>
      <c r="I59">
        <f t="shared" si="0"/>
        <v>0</v>
      </c>
      <c r="J59" s="4"/>
    </row>
    <row r="60" spans="1:10" x14ac:dyDescent="0.25">
      <c r="A60" s="3"/>
      <c r="F60" s="5"/>
      <c r="G60">
        <v>59</v>
      </c>
      <c r="H60">
        <f>SUMIFS(F:F,E:E,E60,A:A,"&gt;="&amp;Summary!$C$3,A:A,"&lt;="&amp;Summary!$C$4,G:G,"&lt;="&amp;G60)</f>
        <v>0</v>
      </c>
      <c r="I60">
        <f t="shared" si="0"/>
        <v>0</v>
      </c>
      <c r="J60" s="4"/>
    </row>
    <row r="61" spans="1:10" x14ac:dyDescent="0.25">
      <c r="A61" s="3"/>
      <c r="F61" s="5"/>
      <c r="G61">
        <v>60</v>
      </c>
      <c r="H61">
        <f>SUMIFS(F:F,E:E,E61,A:A,"&gt;="&amp;Summary!$C$3,A:A,"&lt;="&amp;Summary!$C$4,G:G,"&lt;="&amp;G61)</f>
        <v>0</v>
      </c>
      <c r="I61">
        <f t="shared" si="0"/>
        <v>0</v>
      </c>
      <c r="J61" s="4"/>
    </row>
    <row r="62" spans="1:10" x14ac:dyDescent="0.25">
      <c r="A62" s="3"/>
      <c r="F62" s="5"/>
      <c r="G62">
        <v>61</v>
      </c>
      <c r="H62">
        <f>SUMIFS(F:F,E:E,E62,A:A,"&gt;="&amp;Summary!$C$3,A:A,"&lt;="&amp;Summary!$C$4,G:G,"&lt;="&amp;G62)</f>
        <v>0</v>
      </c>
      <c r="I62">
        <f t="shared" si="0"/>
        <v>0</v>
      </c>
      <c r="J62" s="4"/>
    </row>
    <row r="63" spans="1:10" x14ac:dyDescent="0.25">
      <c r="A63" s="3"/>
      <c r="F63" s="5"/>
      <c r="G63">
        <v>62</v>
      </c>
      <c r="H63">
        <f>SUMIFS(F:F,E:E,E63,A:A,"&gt;="&amp;Summary!$C$3,A:A,"&lt;="&amp;Summary!$C$4,G:G,"&lt;="&amp;G63)</f>
        <v>0</v>
      </c>
      <c r="I63">
        <f t="shared" si="0"/>
        <v>0</v>
      </c>
      <c r="J63" s="4"/>
    </row>
    <row r="64" spans="1:10" x14ac:dyDescent="0.25">
      <c r="A64" s="3"/>
      <c r="F64" s="5"/>
      <c r="G64">
        <v>63</v>
      </c>
      <c r="H64">
        <f>SUMIFS(F:F,E:E,E64,A:A,"&gt;="&amp;Summary!$C$3,A:A,"&lt;="&amp;Summary!$C$4,G:G,"&lt;="&amp;G64)</f>
        <v>0</v>
      </c>
      <c r="I64">
        <f t="shared" si="0"/>
        <v>0</v>
      </c>
      <c r="J64" s="4"/>
    </row>
    <row r="65" spans="1:10" x14ac:dyDescent="0.25">
      <c r="A65" s="3"/>
      <c r="F65" s="5"/>
      <c r="G65">
        <v>64</v>
      </c>
      <c r="H65">
        <f>SUMIFS(F:F,E:E,E65,A:A,"&gt;="&amp;Summary!$C$3,A:A,"&lt;="&amp;Summary!$C$4,G:G,"&lt;="&amp;G65)</f>
        <v>0</v>
      </c>
      <c r="I65">
        <f t="shared" si="0"/>
        <v>0</v>
      </c>
      <c r="J65" s="4"/>
    </row>
    <row r="66" spans="1:10" x14ac:dyDescent="0.25">
      <c r="A66" s="3"/>
      <c r="F66" s="5"/>
      <c r="G66">
        <v>65</v>
      </c>
      <c r="H66">
        <f>SUMIFS(F:F,E:E,E66,A:A,"&gt;="&amp;Summary!$C$3,A:A,"&lt;="&amp;Summary!$C$4,G:G,"&lt;="&amp;G66)</f>
        <v>0</v>
      </c>
      <c r="I66">
        <f t="shared" ref="I66:I129" si="1">IF(E66="Car/Van",IF(H66&lt;=10000,0.45,0.25),IF(E66="Motorcycle",0.24,IF(E66="Bicycle",0.2,0)))</f>
        <v>0</v>
      </c>
      <c r="J66" s="4"/>
    </row>
    <row r="67" spans="1:10" x14ac:dyDescent="0.25">
      <c r="A67" s="3"/>
      <c r="F67" s="5"/>
      <c r="G67">
        <v>66</v>
      </c>
      <c r="H67">
        <f>SUMIFS(F:F,E:E,E67,A:A,"&gt;="&amp;Summary!$C$3,A:A,"&lt;="&amp;Summary!$C$4,G:G,"&lt;="&amp;G67)</f>
        <v>0</v>
      </c>
      <c r="I67">
        <f t="shared" si="1"/>
        <v>0</v>
      </c>
      <c r="J67" s="4"/>
    </row>
    <row r="68" spans="1:10" x14ac:dyDescent="0.25">
      <c r="A68" s="3"/>
      <c r="F68" s="5"/>
      <c r="G68">
        <v>67</v>
      </c>
      <c r="H68">
        <f>SUMIFS(F:F,E:E,E68,A:A,"&gt;="&amp;Summary!$C$3,A:A,"&lt;="&amp;Summary!$C$4,G:G,"&lt;="&amp;G68)</f>
        <v>0</v>
      </c>
      <c r="I68">
        <f t="shared" si="1"/>
        <v>0</v>
      </c>
      <c r="J68" s="4"/>
    </row>
    <row r="69" spans="1:10" x14ac:dyDescent="0.25">
      <c r="A69" s="3"/>
      <c r="F69" s="5"/>
      <c r="G69">
        <v>68</v>
      </c>
      <c r="H69">
        <f>SUMIFS(F:F,E:E,E69,A:A,"&gt;="&amp;Summary!$C$3,A:A,"&lt;="&amp;Summary!$C$4,G:G,"&lt;="&amp;G69)</f>
        <v>0</v>
      </c>
      <c r="I69">
        <f t="shared" si="1"/>
        <v>0</v>
      </c>
      <c r="J69" s="4"/>
    </row>
    <row r="70" spans="1:10" x14ac:dyDescent="0.25">
      <c r="A70" s="3"/>
      <c r="F70" s="5"/>
      <c r="G70">
        <v>69</v>
      </c>
      <c r="H70">
        <f>SUMIFS(F:F,E:E,E70,A:A,"&gt;="&amp;Summary!$C$3,A:A,"&lt;="&amp;Summary!$C$4,G:G,"&lt;="&amp;G70)</f>
        <v>0</v>
      </c>
      <c r="I70">
        <f t="shared" si="1"/>
        <v>0</v>
      </c>
      <c r="J70" s="4"/>
    </row>
    <row r="71" spans="1:10" x14ac:dyDescent="0.25">
      <c r="A71" s="3"/>
      <c r="F71" s="5"/>
      <c r="G71">
        <v>70</v>
      </c>
      <c r="H71">
        <f>SUMIFS(F:F,E:E,E71,A:A,"&gt;="&amp;Summary!$C$3,A:A,"&lt;="&amp;Summary!$C$4,G:G,"&lt;="&amp;G71)</f>
        <v>0</v>
      </c>
      <c r="I71">
        <f t="shared" si="1"/>
        <v>0</v>
      </c>
      <c r="J71" s="4"/>
    </row>
    <row r="72" spans="1:10" x14ac:dyDescent="0.25">
      <c r="A72" s="3"/>
      <c r="F72" s="5"/>
      <c r="G72">
        <v>71</v>
      </c>
      <c r="H72">
        <f>SUMIFS(F:F,E:E,E72,A:A,"&gt;="&amp;Summary!$C$3,A:A,"&lt;="&amp;Summary!$C$4,G:G,"&lt;="&amp;G72)</f>
        <v>0</v>
      </c>
      <c r="I72">
        <f t="shared" si="1"/>
        <v>0</v>
      </c>
      <c r="J72" s="4"/>
    </row>
    <row r="73" spans="1:10" x14ac:dyDescent="0.25">
      <c r="A73" s="3"/>
      <c r="F73" s="5"/>
      <c r="G73">
        <v>72</v>
      </c>
      <c r="H73">
        <f>SUMIFS(F:F,E:E,E73,A:A,"&gt;="&amp;Summary!$C$3,A:A,"&lt;="&amp;Summary!$C$4,G:G,"&lt;="&amp;G73)</f>
        <v>0</v>
      </c>
      <c r="I73">
        <f t="shared" si="1"/>
        <v>0</v>
      </c>
      <c r="J73" s="4"/>
    </row>
    <row r="74" spans="1:10" x14ac:dyDescent="0.25">
      <c r="A74" s="3"/>
      <c r="F74" s="5"/>
      <c r="G74">
        <v>73</v>
      </c>
      <c r="H74">
        <f>SUMIFS(F:F,E:E,E74,A:A,"&gt;="&amp;Summary!$C$3,A:A,"&lt;="&amp;Summary!$C$4,G:G,"&lt;="&amp;G74)</f>
        <v>0</v>
      </c>
      <c r="I74">
        <f t="shared" si="1"/>
        <v>0</v>
      </c>
      <c r="J74" s="4"/>
    </row>
    <row r="75" spans="1:10" x14ac:dyDescent="0.25">
      <c r="A75" s="3"/>
      <c r="F75" s="5"/>
      <c r="G75">
        <v>74</v>
      </c>
      <c r="H75">
        <f>SUMIFS(F:F,E:E,E75,A:A,"&gt;="&amp;Summary!$C$3,A:A,"&lt;="&amp;Summary!$C$4,G:G,"&lt;="&amp;G75)</f>
        <v>0</v>
      </c>
      <c r="I75">
        <f t="shared" si="1"/>
        <v>0</v>
      </c>
      <c r="J75" s="4"/>
    </row>
    <row r="76" spans="1:10" x14ac:dyDescent="0.25">
      <c r="A76" s="3"/>
      <c r="F76" s="5"/>
      <c r="G76">
        <v>75</v>
      </c>
      <c r="H76">
        <f>SUMIFS(F:F,E:E,E76,A:A,"&gt;="&amp;Summary!$C$3,A:A,"&lt;="&amp;Summary!$C$4,G:G,"&lt;="&amp;G76)</f>
        <v>0</v>
      </c>
      <c r="I76">
        <f t="shared" si="1"/>
        <v>0</v>
      </c>
      <c r="J76" s="4"/>
    </row>
    <row r="77" spans="1:10" x14ac:dyDescent="0.25">
      <c r="A77" s="3"/>
      <c r="F77" s="5"/>
      <c r="G77">
        <v>76</v>
      </c>
      <c r="H77">
        <f>SUMIFS(F:F,E:E,E77,A:A,"&gt;="&amp;Summary!$C$3,A:A,"&lt;="&amp;Summary!$C$4,G:G,"&lt;="&amp;G77)</f>
        <v>0</v>
      </c>
      <c r="I77">
        <f t="shared" si="1"/>
        <v>0</v>
      </c>
      <c r="J77" s="4"/>
    </row>
    <row r="78" spans="1:10" x14ac:dyDescent="0.25">
      <c r="A78" s="3"/>
      <c r="F78" s="5"/>
      <c r="G78">
        <v>77</v>
      </c>
      <c r="H78">
        <f>SUMIFS(F:F,E:E,E78,A:A,"&gt;="&amp;Summary!$C$3,A:A,"&lt;="&amp;Summary!$C$4,G:G,"&lt;="&amp;G78)</f>
        <v>0</v>
      </c>
      <c r="I78">
        <f t="shared" si="1"/>
        <v>0</v>
      </c>
      <c r="J78" s="4"/>
    </row>
    <row r="79" spans="1:10" x14ac:dyDescent="0.25">
      <c r="A79" s="3"/>
      <c r="F79" s="5"/>
      <c r="G79">
        <v>78</v>
      </c>
      <c r="H79">
        <f>SUMIFS(F:F,E:E,E79,A:A,"&gt;="&amp;Summary!$C$3,A:A,"&lt;="&amp;Summary!$C$4,G:G,"&lt;="&amp;G79)</f>
        <v>0</v>
      </c>
      <c r="I79">
        <f t="shared" si="1"/>
        <v>0</v>
      </c>
      <c r="J79" s="4"/>
    </row>
    <row r="80" spans="1:10" x14ac:dyDescent="0.25">
      <c r="A80" s="3"/>
      <c r="F80" s="5"/>
      <c r="G80">
        <v>79</v>
      </c>
      <c r="H80">
        <f>SUMIFS(F:F,E:E,E80,A:A,"&gt;="&amp;Summary!$C$3,A:A,"&lt;="&amp;Summary!$C$4,G:G,"&lt;="&amp;G80)</f>
        <v>0</v>
      </c>
      <c r="I80">
        <f t="shared" si="1"/>
        <v>0</v>
      </c>
      <c r="J80" s="4"/>
    </row>
    <row r="81" spans="1:10" x14ac:dyDescent="0.25">
      <c r="A81" s="3"/>
      <c r="F81" s="5"/>
      <c r="G81">
        <v>80</v>
      </c>
      <c r="H81">
        <f>SUMIFS(F:F,E:E,E81,A:A,"&gt;="&amp;Summary!$C$3,A:A,"&lt;="&amp;Summary!$C$4,G:G,"&lt;="&amp;G81)</f>
        <v>0</v>
      </c>
      <c r="I81">
        <f t="shared" si="1"/>
        <v>0</v>
      </c>
      <c r="J81" s="4"/>
    </row>
    <row r="82" spans="1:10" x14ac:dyDescent="0.25">
      <c r="A82" s="3"/>
      <c r="F82" s="5"/>
      <c r="G82">
        <v>81</v>
      </c>
      <c r="H82">
        <f>SUMIFS(F:F,E:E,E82,A:A,"&gt;="&amp;Summary!$C$3,A:A,"&lt;="&amp;Summary!$C$4,G:G,"&lt;="&amp;G82)</f>
        <v>0</v>
      </c>
      <c r="I82">
        <f t="shared" si="1"/>
        <v>0</v>
      </c>
      <c r="J82" s="4"/>
    </row>
    <row r="83" spans="1:10" x14ac:dyDescent="0.25">
      <c r="A83" s="3"/>
      <c r="F83" s="5"/>
      <c r="G83">
        <v>82</v>
      </c>
      <c r="H83">
        <f>SUMIFS(F:F,E:E,E83,A:A,"&gt;="&amp;Summary!$C$3,A:A,"&lt;="&amp;Summary!$C$4,G:G,"&lt;="&amp;G83)</f>
        <v>0</v>
      </c>
      <c r="I83">
        <f t="shared" si="1"/>
        <v>0</v>
      </c>
      <c r="J83" s="4"/>
    </row>
    <row r="84" spans="1:10" x14ac:dyDescent="0.25">
      <c r="A84" s="3"/>
      <c r="F84" s="5"/>
      <c r="G84">
        <v>83</v>
      </c>
      <c r="H84">
        <f>SUMIFS(F:F,E:E,E84,A:A,"&gt;="&amp;Summary!$C$3,A:A,"&lt;="&amp;Summary!$C$4,G:G,"&lt;="&amp;G84)</f>
        <v>0</v>
      </c>
      <c r="I84">
        <f t="shared" si="1"/>
        <v>0</v>
      </c>
      <c r="J84" s="4"/>
    </row>
    <row r="85" spans="1:10" x14ac:dyDescent="0.25">
      <c r="A85" s="3"/>
      <c r="F85" s="5"/>
      <c r="G85">
        <v>84</v>
      </c>
      <c r="H85">
        <f>SUMIFS(F:F,E:E,E85,A:A,"&gt;="&amp;Summary!$C$3,A:A,"&lt;="&amp;Summary!$C$4,G:G,"&lt;="&amp;G85)</f>
        <v>0</v>
      </c>
      <c r="I85">
        <f t="shared" si="1"/>
        <v>0</v>
      </c>
      <c r="J85" s="4"/>
    </row>
    <row r="86" spans="1:10" x14ac:dyDescent="0.25">
      <c r="A86" s="3"/>
      <c r="F86" s="5"/>
      <c r="G86">
        <v>85</v>
      </c>
      <c r="H86">
        <f>SUMIFS(F:F,E:E,E86,A:A,"&gt;="&amp;Summary!$C$3,A:A,"&lt;="&amp;Summary!$C$4,G:G,"&lt;="&amp;G86)</f>
        <v>0</v>
      </c>
      <c r="I86">
        <f t="shared" si="1"/>
        <v>0</v>
      </c>
      <c r="J86" s="4"/>
    </row>
    <row r="87" spans="1:10" x14ac:dyDescent="0.25">
      <c r="A87" s="3"/>
      <c r="F87" s="5"/>
      <c r="G87">
        <v>86</v>
      </c>
      <c r="H87">
        <f>SUMIFS(F:F,E:E,E87,A:A,"&gt;="&amp;Summary!$C$3,A:A,"&lt;="&amp;Summary!$C$4,G:G,"&lt;="&amp;G87)</f>
        <v>0</v>
      </c>
      <c r="I87">
        <f t="shared" si="1"/>
        <v>0</v>
      </c>
      <c r="J87" s="4"/>
    </row>
    <row r="88" spans="1:10" x14ac:dyDescent="0.25">
      <c r="A88" s="3"/>
      <c r="F88" s="5"/>
      <c r="G88">
        <v>87</v>
      </c>
      <c r="H88">
        <f>SUMIFS(F:F,E:E,E88,A:A,"&gt;="&amp;Summary!$C$3,A:A,"&lt;="&amp;Summary!$C$4,G:G,"&lt;="&amp;G88)</f>
        <v>0</v>
      </c>
      <c r="I88">
        <f t="shared" si="1"/>
        <v>0</v>
      </c>
      <c r="J88" s="4"/>
    </row>
    <row r="89" spans="1:10" x14ac:dyDescent="0.25">
      <c r="A89" s="3"/>
      <c r="F89" s="5"/>
      <c r="G89">
        <v>88</v>
      </c>
      <c r="H89">
        <f>SUMIFS(F:F,E:E,E89,A:A,"&gt;="&amp;Summary!$C$3,A:A,"&lt;="&amp;Summary!$C$4,G:G,"&lt;="&amp;G89)</f>
        <v>0</v>
      </c>
      <c r="I89">
        <f t="shared" si="1"/>
        <v>0</v>
      </c>
      <c r="J89" s="4"/>
    </row>
    <row r="90" spans="1:10" x14ac:dyDescent="0.25">
      <c r="A90" s="3"/>
      <c r="F90" s="5"/>
      <c r="G90">
        <v>89</v>
      </c>
      <c r="H90">
        <f>SUMIFS(F:F,E:E,E90,A:A,"&gt;="&amp;Summary!$C$3,A:A,"&lt;="&amp;Summary!$C$4,G:G,"&lt;="&amp;G90)</f>
        <v>0</v>
      </c>
      <c r="I90">
        <f t="shared" si="1"/>
        <v>0</v>
      </c>
      <c r="J90" s="4"/>
    </row>
    <row r="91" spans="1:10" x14ac:dyDescent="0.25">
      <c r="A91" s="3"/>
      <c r="F91" s="5"/>
      <c r="G91">
        <v>90</v>
      </c>
      <c r="H91">
        <f>SUMIFS(F:F,E:E,E91,A:A,"&gt;="&amp;Summary!$C$3,A:A,"&lt;="&amp;Summary!$C$4,G:G,"&lt;="&amp;G91)</f>
        <v>0</v>
      </c>
      <c r="I91">
        <f t="shared" si="1"/>
        <v>0</v>
      </c>
      <c r="J91" s="4"/>
    </row>
    <row r="92" spans="1:10" x14ac:dyDescent="0.25">
      <c r="A92" s="3"/>
      <c r="F92" s="5"/>
      <c r="G92">
        <v>91</v>
      </c>
      <c r="H92">
        <f>SUMIFS(F:F,E:E,E92,A:A,"&gt;="&amp;Summary!$C$3,A:A,"&lt;="&amp;Summary!$C$4,G:G,"&lt;="&amp;G92)</f>
        <v>0</v>
      </c>
      <c r="I92">
        <f t="shared" si="1"/>
        <v>0</v>
      </c>
      <c r="J92" s="4"/>
    </row>
    <row r="93" spans="1:10" x14ac:dyDescent="0.25">
      <c r="A93" s="3"/>
      <c r="F93" s="5"/>
      <c r="G93">
        <v>92</v>
      </c>
      <c r="H93">
        <f>SUMIFS(F:F,E:E,E93,A:A,"&gt;="&amp;Summary!$C$3,A:A,"&lt;="&amp;Summary!$C$4,G:G,"&lt;="&amp;G93)</f>
        <v>0</v>
      </c>
      <c r="I93">
        <f t="shared" si="1"/>
        <v>0</v>
      </c>
      <c r="J93" s="4"/>
    </row>
    <row r="94" spans="1:10" x14ac:dyDescent="0.25">
      <c r="A94" s="3"/>
      <c r="F94" s="5"/>
      <c r="G94">
        <v>93</v>
      </c>
      <c r="H94">
        <f>SUMIFS(F:F,E:E,E94,A:A,"&gt;="&amp;Summary!$C$3,A:A,"&lt;="&amp;Summary!$C$4,G:G,"&lt;="&amp;G94)</f>
        <v>0</v>
      </c>
      <c r="I94">
        <f t="shared" si="1"/>
        <v>0</v>
      </c>
      <c r="J94" s="4"/>
    </row>
    <row r="95" spans="1:10" x14ac:dyDescent="0.25">
      <c r="A95" s="3"/>
      <c r="F95" s="5"/>
      <c r="G95">
        <v>94</v>
      </c>
      <c r="H95">
        <f>SUMIFS(F:F,E:E,E95,A:A,"&gt;="&amp;Summary!$C$3,A:A,"&lt;="&amp;Summary!$C$4,G:G,"&lt;="&amp;G95)</f>
        <v>0</v>
      </c>
      <c r="I95">
        <f t="shared" si="1"/>
        <v>0</v>
      </c>
      <c r="J95" s="4"/>
    </row>
    <row r="96" spans="1:10" x14ac:dyDescent="0.25">
      <c r="A96" s="3"/>
      <c r="F96" s="5"/>
      <c r="G96">
        <v>95</v>
      </c>
      <c r="H96">
        <f>SUMIFS(F:F,E:E,E96,A:A,"&gt;="&amp;Summary!$C$3,A:A,"&lt;="&amp;Summary!$C$4,G:G,"&lt;="&amp;G96)</f>
        <v>0</v>
      </c>
      <c r="I96">
        <f t="shared" si="1"/>
        <v>0</v>
      </c>
      <c r="J96" s="4"/>
    </row>
    <row r="97" spans="1:10" x14ac:dyDescent="0.25">
      <c r="A97" s="3"/>
      <c r="F97" s="5"/>
      <c r="G97">
        <v>96</v>
      </c>
      <c r="H97">
        <f>SUMIFS(F:F,E:E,E97,A:A,"&gt;="&amp;Summary!$C$3,A:A,"&lt;="&amp;Summary!$C$4,G:G,"&lt;="&amp;G97)</f>
        <v>0</v>
      </c>
      <c r="I97">
        <f t="shared" si="1"/>
        <v>0</v>
      </c>
      <c r="J97" s="4"/>
    </row>
    <row r="98" spans="1:10" x14ac:dyDescent="0.25">
      <c r="A98" s="3"/>
      <c r="F98" s="5"/>
      <c r="G98">
        <v>97</v>
      </c>
      <c r="H98">
        <f>SUMIFS(F:F,E:E,E98,A:A,"&gt;="&amp;Summary!$C$3,A:A,"&lt;="&amp;Summary!$C$4,G:G,"&lt;="&amp;G98)</f>
        <v>0</v>
      </c>
      <c r="I98">
        <f t="shared" si="1"/>
        <v>0</v>
      </c>
      <c r="J98" s="4"/>
    </row>
    <row r="99" spans="1:10" x14ac:dyDescent="0.25">
      <c r="A99" s="3"/>
      <c r="F99" s="5"/>
      <c r="G99">
        <v>98</v>
      </c>
      <c r="H99">
        <f>SUMIFS(F:F,E:E,E99,A:A,"&gt;="&amp;Summary!$C$3,A:A,"&lt;="&amp;Summary!$C$4,G:G,"&lt;="&amp;G99)</f>
        <v>0</v>
      </c>
      <c r="I99">
        <f t="shared" si="1"/>
        <v>0</v>
      </c>
      <c r="J99" s="4"/>
    </row>
    <row r="100" spans="1:10" x14ac:dyDescent="0.25">
      <c r="A100" s="3"/>
      <c r="F100" s="5"/>
      <c r="G100">
        <v>99</v>
      </c>
      <c r="H100">
        <f>SUMIFS(F:F,E:E,E100,A:A,"&gt;="&amp;Summary!$C$3,A:A,"&lt;="&amp;Summary!$C$4,G:G,"&lt;="&amp;G100)</f>
        <v>0</v>
      </c>
      <c r="I100">
        <f t="shared" si="1"/>
        <v>0</v>
      </c>
      <c r="J100" s="4"/>
    </row>
    <row r="101" spans="1:10" x14ac:dyDescent="0.25">
      <c r="A101" s="3"/>
      <c r="F101" s="5"/>
      <c r="G101">
        <v>100</v>
      </c>
      <c r="H101">
        <f>SUMIFS(F:F,E:E,E101,A:A,"&gt;="&amp;Summary!$C$3,A:A,"&lt;="&amp;Summary!$C$4,G:G,"&lt;="&amp;G101)</f>
        <v>0</v>
      </c>
      <c r="I101">
        <f t="shared" si="1"/>
        <v>0</v>
      </c>
      <c r="J101" s="4"/>
    </row>
    <row r="102" spans="1:10" x14ac:dyDescent="0.25">
      <c r="A102" s="3"/>
      <c r="F102" s="5"/>
      <c r="G102">
        <v>101</v>
      </c>
      <c r="H102">
        <f>SUMIFS(F:F,E:E,E102,A:A,"&gt;="&amp;Summary!$C$3,A:A,"&lt;="&amp;Summary!$C$4,G:G,"&lt;="&amp;G102)</f>
        <v>0</v>
      </c>
      <c r="I102">
        <f t="shared" si="1"/>
        <v>0</v>
      </c>
      <c r="J102" s="4"/>
    </row>
    <row r="103" spans="1:10" x14ac:dyDescent="0.25">
      <c r="A103" s="3"/>
      <c r="F103" s="5"/>
      <c r="G103">
        <v>102</v>
      </c>
      <c r="H103">
        <f>SUMIFS(F:F,E:E,E103,A:A,"&gt;="&amp;Summary!$C$3,A:A,"&lt;="&amp;Summary!$C$4,G:G,"&lt;="&amp;G103)</f>
        <v>0</v>
      </c>
      <c r="I103">
        <f t="shared" si="1"/>
        <v>0</v>
      </c>
      <c r="J103" s="4"/>
    </row>
    <row r="104" spans="1:10" x14ac:dyDescent="0.25">
      <c r="A104" s="3"/>
      <c r="F104" s="5"/>
      <c r="G104">
        <v>103</v>
      </c>
      <c r="H104">
        <f>SUMIFS(F:F,E:E,E104,A:A,"&gt;="&amp;Summary!$C$3,A:A,"&lt;="&amp;Summary!$C$4,G:G,"&lt;="&amp;G104)</f>
        <v>0</v>
      </c>
      <c r="I104">
        <f t="shared" si="1"/>
        <v>0</v>
      </c>
      <c r="J104" s="4"/>
    </row>
    <row r="105" spans="1:10" x14ac:dyDescent="0.25">
      <c r="A105" s="3"/>
      <c r="F105" s="5"/>
      <c r="G105">
        <v>104</v>
      </c>
      <c r="H105">
        <f>SUMIFS(F:F,E:E,E105,A:A,"&gt;="&amp;Summary!$C$3,A:A,"&lt;="&amp;Summary!$C$4,G:G,"&lt;="&amp;G105)</f>
        <v>0</v>
      </c>
      <c r="I105">
        <f t="shared" si="1"/>
        <v>0</v>
      </c>
      <c r="J105" s="4"/>
    </row>
    <row r="106" spans="1:10" x14ac:dyDescent="0.25">
      <c r="A106" s="3"/>
      <c r="F106" s="5"/>
      <c r="G106">
        <v>105</v>
      </c>
      <c r="H106">
        <f>SUMIFS(F:F,E:E,E106,A:A,"&gt;="&amp;Summary!$C$3,A:A,"&lt;="&amp;Summary!$C$4,G:G,"&lt;="&amp;G106)</f>
        <v>0</v>
      </c>
      <c r="I106">
        <f t="shared" si="1"/>
        <v>0</v>
      </c>
      <c r="J106" s="4"/>
    </row>
    <row r="107" spans="1:10" x14ac:dyDescent="0.25">
      <c r="A107" s="3"/>
      <c r="F107" s="5"/>
      <c r="G107">
        <v>106</v>
      </c>
      <c r="H107">
        <f>SUMIFS(F:F,E:E,E107,A:A,"&gt;="&amp;Summary!$C$3,A:A,"&lt;="&amp;Summary!$C$4,G:G,"&lt;="&amp;G107)</f>
        <v>0</v>
      </c>
      <c r="I107">
        <f t="shared" si="1"/>
        <v>0</v>
      </c>
      <c r="J107" s="4"/>
    </row>
    <row r="108" spans="1:10" x14ac:dyDescent="0.25">
      <c r="A108" s="3"/>
      <c r="F108" s="5"/>
      <c r="G108">
        <v>107</v>
      </c>
      <c r="H108">
        <f>SUMIFS(F:F,E:E,E108,A:A,"&gt;="&amp;Summary!$C$3,A:A,"&lt;="&amp;Summary!$C$4,G:G,"&lt;="&amp;G108)</f>
        <v>0</v>
      </c>
      <c r="I108">
        <f t="shared" si="1"/>
        <v>0</v>
      </c>
      <c r="J108" s="4"/>
    </row>
    <row r="109" spans="1:10" x14ac:dyDescent="0.25">
      <c r="A109" s="3"/>
      <c r="F109" s="5"/>
      <c r="G109">
        <v>108</v>
      </c>
      <c r="H109">
        <f>SUMIFS(F:F,E:E,E109,A:A,"&gt;="&amp;Summary!$C$3,A:A,"&lt;="&amp;Summary!$C$4,G:G,"&lt;="&amp;G109)</f>
        <v>0</v>
      </c>
      <c r="I109">
        <f t="shared" si="1"/>
        <v>0</v>
      </c>
      <c r="J109" s="4"/>
    </row>
    <row r="110" spans="1:10" x14ac:dyDescent="0.25">
      <c r="A110" s="3"/>
      <c r="F110" s="5"/>
      <c r="G110">
        <v>109</v>
      </c>
      <c r="H110">
        <f>SUMIFS(F:F,E:E,E110,A:A,"&gt;="&amp;Summary!$C$3,A:A,"&lt;="&amp;Summary!$C$4,G:G,"&lt;="&amp;G110)</f>
        <v>0</v>
      </c>
      <c r="I110">
        <f t="shared" si="1"/>
        <v>0</v>
      </c>
      <c r="J110" s="4"/>
    </row>
    <row r="111" spans="1:10" x14ac:dyDescent="0.25">
      <c r="A111" s="3"/>
      <c r="F111" s="5"/>
      <c r="G111">
        <v>110</v>
      </c>
      <c r="H111">
        <f>SUMIFS(F:F,E:E,E111,A:A,"&gt;="&amp;Summary!$C$3,A:A,"&lt;="&amp;Summary!$C$4,G:G,"&lt;="&amp;G111)</f>
        <v>0</v>
      </c>
      <c r="I111">
        <f t="shared" si="1"/>
        <v>0</v>
      </c>
      <c r="J111" s="4"/>
    </row>
    <row r="112" spans="1:10" x14ac:dyDescent="0.25">
      <c r="A112" s="3"/>
      <c r="F112" s="5"/>
      <c r="G112">
        <v>111</v>
      </c>
      <c r="H112">
        <f>SUMIFS(F:F,E:E,E112,A:A,"&gt;="&amp;Summary!$C$3,A:A,"&lt;="&amp;Summary!$C$4,G:G,"&lt;="&amp;G112)</f>
        <v>0</v>
      </c>
      <c r="I112">
        <f t="shared" si="1"/>
        <v>0</v>
      </c>
      <c r="J112" s="4"/>
    </row>
    <row r="113" spans="1:10" x14ac:dyDescent="0.25">
      <c r="A113" s="3"/>
      <c r="F113" s="5"/>
      <c r="G113">
        <v>112</v>
      </c>
      <c r="H113">
        <f>SUMIFS(F:F,E:E,E113,A:A,"&gt;="&amp;Summary!$C$3,A:A,"&lt;="&amp;Summary!$C$4,G:G,"&lt;="&amp;G113)</f>
        <v>0</v>
      </c>
      <c r="I113">
        <f t="shared" si="1"/>
        <v>0</v>
      </c>
      <c r="J113" s="4"/>
    </row>
    <row r="114" spans="1:10" x14ac:dyDescent="0.25">
      <c r="A114" s="3"/>
      <c r="F114" s="5"/>
      <c r="G114">
        <v>113</v>
      </c>
      <c r="H114">
        <f>SUMIFS(F:F,E:E,E114,A:A,"&gt;="&amp;Summary!$C$3,A:A,"&lt;="&amp;Summary!$C$4,G:G,"&lt;="&amp;G114)</f>
        <v>0</v>
      </c>
      <c r="I114">
        <f t="shared" si="1"/>
        <v>0</v>
      </c>
      <c r="J114" s="4"/>
    </row>
    <row r="115" spans="1:10" x14ac:dyDescent="0.25">
      <c r="A115" s="3"/>
      <c r="F115" s="5"/>
      <c r="G115">
        <v>114</v>
      </c>
      <c r="H115">
        <f>SUMIFS(F:F,E:E,E115,A:A,"&gt;="&amp;Summary!$C$3,A:A,"&lt;="&amp;Summary!$C$4,G:G,"&lt;="&amp;G115)</f>
        <v>0</v>
      </c>
      <c r="I115">
        <f t="shared" si="1"/>
        <v>0</v>
      </c>
      <c r="J115" s="4"/>
    </row>
    <row r="116" spans="1:10" x14ac:dyDescent="0.25">
      <c r="A116" s="3"/>
      <c r="F116" s="5"/>
      <c r="G116">
        <v>115</v>
      </c>
      <c r="H116">
        <f>SUMIFS(F:F,E:E,E116,A:A,"&gt;="&amp;Summary!$C$3,A:A,"&lt;="&amp;Summary!$C$4,G:G,"&lt;="&amp;G116)</f>
        <v>0</v>
      </c>
      <c r="I116">
        <f t="shared" si="1"/>
        <v>0</v>
      </c>
      <c r="J116" s="4"/>
    </row>
    <row r="117" spans="1:10" x14ac:dyDescent="0.25">
      <c r="A117" s="3"/>
      <c r="F117" s="5"/>
      <c r="G117">
        <v>116</v>
      </c>
      <c r="H117">
        <f>SUMIFS(F:F,E:E,E117,A:A,"&gt;="&amp;Summary!$C$3,A:A,"&lt;="&amp;Summary!$C$4,G:G,"&lt;="&amp;G117)</f>
        <v>0</v>
      </c>
      <c r="I117">
        <f t="shared" si="1"/>
        <v>0</v>
      </c>
      <c r="J117" s="4"/>
    </row>
    <row r="118" spans="1:10" x14ac:dyDescent="0.25">
      <c r="A118" s="3"/>
      <c r="F118" s="5"/>
      <c r="G118">
        <v>117</v>
      </c>
      <c r="H118">
        <f>SUMIFS(F:F,E:E,E118,A:A,"&gt;="&amp;Summary!$C$3,A:A,"&lt;="&amp;Summary!$C$4,G:G,"&lt;="&amp;G118)</f>
        <v>0</v>
      </c>
      <c r="I118">
        <f t="shared" si="1"/>
        <v>0</v>
      </c>
      <c r="J118" s="4"/>
    </row>
    <row r="119" spans="1:10" x14ac:dyDescent="0.25">
      <c r="A119" s="3"/>
      <c r="F119" s="5"/>
      <c r="G119">
        <v>118</v>
      </c>
      <c r="H119">
        <f>SUMIFS(F:F,E:E,E119,A:A,"&gt;="&amp;Summary!$C$3,A:A,"&lt;="&amp;Summary!$C$4,G:G,"&lt;="&amp;G119)</f>
        <v>0</v>
      </c>
      <c r="I119">
        <f t="shared" si="1"/>
        <v>0</v>
      </c>
      <c r="J119" s="4"/>
    </row>
    <row r="120" spans="1:10" x14ac:dyDescent="0.25">
      <c r="A120" s="3"/>
      <c r="F120" s="5"/>
      <c r="G120">
        <v>119</v>
      </c>
      <c r="H120">
        <f>SUMIFS(F:F,E:E,E120,A:A,"&gt;="&amp;Summary!$C$3,A:A,"&lt;="&amp;Summary!$C$4,G:G,"&lt;="&amp;G120)</f>
        <v>0</v>
      </c>
      <c r="I120">
        <f t="shared" si="1"/>
        <v>0</v>
      </c>
      <c r="J120" s="4"/>
    </row>
    <row r="121" spans="1:10" x14ac:dyDescent="0.25">
      <c r="A121" s="3"/>
      <c r="F121" s="5"/>
      <c r="G121">
        <v>120</v>
      </c>
      <c r="H121">
        <f>SUMIFS(F:F,E:E,E121,A:A,"&gt;="&amp;Summary!$C$3,A:A,"&lt;="&amp;Summary!$C$4,G:G,"&lt;="&amp;G121)</f>
        <v>0</v>
      </c>
      <c r="I121">
        <f t="shared" si="1"/>
        <v>0</v>
      </c>
      <c r="J121" s="4"/>
    </row>
    <row r="122" spans="1:10" x14ac:dyDescent="0.25">
      <c r="A122" s="3"/>
      <c r="F122" s="5"/>
      <c r="G122">
        <v>121</v>
      </c>
      <c r="H122">
        <f>SUMIFS(F:F,E:E,E122,A:A,"&gt;="&amp;Summary!$C$3,A:A,"&lt;="&amp;Summary!$C$4,G:G,"&lt;="&amp;G122)</f>
        <v>0</v>
      </c>
      <c r="I122">
        <f t="shared" si="1"/>
        <v>0</v>
      </c>
      <c r="J122" s="4"/>
    </row>
    <row r="123" spans="1:10" x14ac:dyDescent="0.25">
      <c r="A123" s="3"/>
      <c r="F123" s="5"/>
      <c r="G123">
        <v>122</v>
      </c>
      <c r="H123">
        <f>SUMIFS(F:F,E:E,E123,A:A,"&gt;="&amp;Summary!$C$3,A:A,"&lt;="&amp;Summary!$C$4,G:G,"&lt;="&amp;G123)</f>
        <v>0</v>
      </c>
      <c r="I123">
        <f t="shared" si="1"/>
        <v>0</v>
      </c>
      <c r="J123" s="4"/>
    </row>
    <row r="124" spans="1:10" x14ac:dyDescent="0.25">
      <c r="A124" s="3"/>
      <c r="F124" s="5"/>
      <c r="G124">
        <v>123</v>
      </c>
      <c r="H124">
        <f>SUMIFS(F:F,E:E,E124,A:A,"&gt;="&amp;Summary!$C$3,A:A,"&lt;="&amp;Summary!$C$4,G:G,"&lt;="&amp;G124)</f>
        <v>0</v>
      </c>
      <c r="I124">
        <f t="shared" si="1"/>
        <v>0</v>
      </c>
      <c r="J124" s="4"/>
    </row>
    <row r="125" spans="1:10" x14ac:dyDescent="0.25">
      <c r="A125" s="3"/>
      <c r="F125" s="5"/>
      <c r="G125">
        <v>124</v>
      </c>
      <c r="H125">
        <f>SUMIFS(F:F,E:E,E125,A:A,"&gt;="&amp;Summary!$C$3,A:A,"&lt;="&amp;Summary!$C$4,G:G,"&lt;="&amp;G125)</f>
        <v>0</v>
      </c>
      <c r="I125">
        <f t="shared" si="1"/>
        <v>0</v>
      </c>
      <c r="J125" s="4"/>
    </row>
    <row r="126" spans="1:10" x14ac:dyDescent="0.25">
      <c r="A126" s="3"/>
      <c r="F126" s="5"/>
      <c r="G126">
        <v>125</v>
      </c>
      <c r="H126">
        <f>SUMIFS(F:F,E:E,E126,A:A,"&gt;="&amp;Summary!$C$3,A:A,"&lt;="&amp;Summary!$C$4,G:G,"&lt;="&amp;G126)</f>
        <v>0</v>
      </c>
      <c r="I126">
        <f t="shared" si="1"/>
        <v>0</v>
      </c>
      <c r="J126" s="4"/>
    </row>
    <row r="127" spans="1:10" x14ac:dyDescent="0.25">
      <c r="A127" s="3"/>
      <c r="F127" s="5"/>
      <c r="G127">
        <v>126</v>
      </c>
      <c r="H127">
        <f>SUMIFS(F:F,E:E,E127,A:A,"&gt;="&amp;Summary!$C$3,A:A,"&lt;="&amp;Summary!$C$4,G:G,"&lt;="&amp;G127)</f>
        <v>0</v>
      </c>
      <c r="I127">
        <f t="shared" si="1"/>
        <v>0</v>
      </c>
      <c r="J127" s="4"/>
    </row>
    <row r="128" spans="1:10" x14ac:dyDescent="0.25">
      <c r="A128" s="3"/>
      <c r="F128" s="5"/>
      <c r="G128">
        <v>127</v>
      </c>
      <c r="H128">
        <f>SUMIFS(F:F,E:E,E128,A:A,"&gt;="&amp;Summary!$C$3,A:A,"&lt;="&amp;Summary!$C$4,G:G,"&lt;="&amp;G128)</f>
        <v>0</v>
      </c>
      <c r="I128">
        <f t="shared" si="1"/>
        <v>0</v>
      </c>
      <c r="J128" s="4"/>
    </row>
    <row r="129" spans="1:10" x14ac:dyDescent="0.25">
      <c r="A129" s="3"/>
      <c r="F129" s="5"/>
      <c r="G129">
        <v>128</v>
      </c>
      <c r="H129">
        <f>SUMIFS(F:F,E:E,E129,A:A,"&gt;="&amp;Summary!$C$3,A:A,"&lt;="&amp;Summary!$C$4,G:G,"&lt;="&amp;G129)</f>
        <v>0</v>
      </c>
      <c r="I129">
        <f t="shared" si="1"/>
        <v>0</v>
      </c>
      <c r="J129" s="4"/>
    </row>
    <row r="130" spans="1:10" x14ac:dyDescent="0.25">
      <c r="A130" s="3"/>
      <c r="F130" s="5"/>
      <c r="G130">
        <v>129</v>
      </c>
      <c r="H130">
        <f>SUMIFS(F:F,E:E,E130,A:A,"&gt;="&amp;Summary!$C$3,A:A,"&lt;="&amp;Summary!$C$4,G:G,"&lt;="&amp;G130)</f>
        <v>0</v>
      </c>
      <c r="I130">
        <f t="shared" ref="I130:I193" si="2">IF(E130="Car/Van",IF(H130&lt;=10000,0.45,0.25),IF(E130="Motorcycle",0.24,IF(E130="Bicycle",0.2,0)))</f>
        <v>0</v>
      </c>
      <c r="J130" s="4"/>
    </row>
    <row r="131" spans="1:10" x14ac:dyDescent="0.25">
      <c r="A131" s="3"/>
      <c r="F131" s="5"/>
      <c r="G131">
        <v>130</v>
      </c>
      <c r="H131">
        <f>SUMIFS(F:F,E:E,E131,A:A,"&gt;="&amp;Summary!$C$3,A:A,"&lt;="&amp;Summary!$C$4,G:G,"&lt;="&amp;G131)</f>
        <v>0</v>
      </c>
      <c r="I131">
        <f t="shared" si="2"/>
        <v>0</v>
      </c>
      <c r="J131" s="4"/>
    </row>
    <row r="132" spans="1:10" x14ac:dyDescent="0.25">
      <c r="A132" s="3"/>
      <c r="F132" s="5"/>
      <c r="G132">
        <v>131</v>
      </c>
      <c r="H132">
        <f>SUMIFS(F:F,E:E,E132,A:A,"&gt;="&amp;Summary!$C$3,A:A,"&lt;="&amp;Summary!$C$4,G:G,"&lt;="&amp;G132)</f>
        <v>0</v>
      </c>
      <c r="I132">
        <f t="shared" si="2"/>
        <v>0</v>
      </c>
      <c r="J132" s="4"/>
    </row>
    <row r="133" spans="1:10" x14ac:dyDescent="0.25">
      <c r="A133" s="3"/>
      <c r="F133" s="5"/>
      <c r="G133">
        <v>132</v>
      </c>
      <c r="H133">
        <f>SUMIFS(F:F,E:E,E133,A:A,"&gt;="&amp;Summary!$C$3,A:A,"&lt;="&amp;Summary!$C$4,G:G,"&lt;="&amp;G133)</f>
        <v>0</v>
      </c>
      <c r="I133">
        <f t="shared" si="2"/>
        <v>0</v>
      </c>
      <c r="J133" s="4"/>
    </row>
    <row r="134" spans="1:10" x14ac:dyDescent="0.25">
      <c r="A134" s="3"/>
      <c r="F134" s="5"/>
      <c r="G134">
        <v>133</v>
      </c>
      <c r="H134">
        <f>SUMIFS(F:F,E:E,E134,A:A,"&gt;="&amp;Summary!$C$3,A:A,"&lt;="&amp;Summary!$C$4,G:G,"&lt;="&amp;G134)</f>
        <v>0</v>
      </c>
      <c r="I134">
        <f t="shared" si="2"/>
        <v>0</v>
      </c>
      <c r="J134" s="4"/>
    </row>
    <row r="135" spans="1:10" x14ac:dyDescent="0.25">
      <c r="A135" s="3"/>
      <c r="F135" s="5"/>
      <c r="G135">
        <v>134</v>
      </c>
      <c r="H135">
        <f>SUMIFS(F:F,E:E,E135,A:A,"&gt;="&amp;Summary!$C$3,A:A,"&lt;="&amp;Summary!$C$4,G:G,"&lt;="&amp;G135)</f>
        <v>0</v>
      </c>
      <c r="I135">
        <f t="shared" si="2"/>
        <v>0</v>
      </c>
      <c r="J135" s="4"/>
    </row>
    <row r="136" spans="1:10" x14ac:dyDescent="0.25">
      <c r="A136" s="3"/>
      <c r="F136" s="5"/>
      <c r="G136">
        <v>135</v>
      </c>
      <c r="H136">
        <f>SUMIFS(F:F,E:E,E136,A:A,"&gt;="&amp;Summary!$C$3,A:A,"&lt;="&amp;Summary!$C$4,G:G,"&lt;="&amp;G136)</f>
        <v>0</v>
      </c>
      <c r="I136">
        <f t="shared" si="2"/>
        <v>0</v>
      </c>
      <c r="J136" s="4"/>
    </row>
    <row r="137" spans="1:10" x14ac:dyDescent="0.25">
      <c r="A137" s="3"/>
      <c r="F137" s="5"/>
      <c r="G137">
        <v>136</v>
      </c>
      <c r="H137">
        <f>SUMIFS(F:F,E:E,E137,A:A,"&gt;="&amp;Summary!$C$3,A:A,"&lt;="&amp;Summary!$C$4,G:G,"&lt;="&amp;G137)</f>
        <v>0</v>
      </c>
      <c r="I137">
        <f t="shared" si="2"/>
        <v>0</v>
      </c>
      <c r="J137" s="4"/>
    </row>
    <row r="138" spans="1:10" x14ac:dyDescent="0.25">
      <c r="A138" s="3"/>
      <c r="F138" s="5"/>
      <c r="G138">
        <v>137</v>
      </c>
      <c r="H138">
        <f>SUMIFS(F:F,E:E,E138,A:A,"&gt;="&amp;Summary!$C$3,A:A,"&lt;="&amp;Summary!$C$4,G:G,"&lt;="&amp;G138)</f>
        <v>0</v>
      </c>
      <c r="I138">
        <f t="shared" si="2"/>
        <v>0</v>
      </c>
      <c r="J138" s="4"/>
    </row>
    <row r="139" spans="1:10" x14ac:dyDescent="0.25">
      <c r="A139" s="3"/>
      <c r="F139" s="5"/>
      <c r="G139">
        <v>138</v>
      </c>
      <c r="H139">
        <f>SUMIFS(F:F,E:E,E139,A:A,"&gt;="&amp;Summary!$C$3,A:A,"&lt;="&amp;Summary!$C$4,G:G,"&lt;="&amp;G139)</f>
        <v>0</v>
      </c>
      <c r="I139">
        <f t="shared" si="2"/>
        <v>0</v>
      </c>
      <c r="J139" s="4"/>
    </row>
    <row r="140" spans="1:10" x14ac:dyDescent="0.25">
      <c r="A140" s="3"/>
      <c r="F140" s="5"/>
      <c r="G140">
        <v>139</v>
      </c>
      <c r="H140">
        <f>SUMIFS(F:F,E:E,E140,A:A,"&gt;="&amp;Summary!$C$3,A:A,"&lt;="&amp;Summary!$C$4,G:G,"&lt;="&amp;G140)</f>
        <v>0</v>
      </c>
      <c r="I140">
        <f t="shared" si="2"/>
        <v>0</v>
      </c>
      <c r="J140" s="4"/>
    </row>
    <row r="141" spans="1:10" x14ac:dyDescent="0.25">
      <c r="A141" s="3"/>
      <c r="F141" s="5"/>
      <c r="G141">
        <v>140</v>
      </c>
      <c r="H141">
        <f>SUMIFS(F:F,E:E,E141,A:A,"&gt;="&amp;Summary!$C$3,A:A,"&lt;="&amp;Summary!$C$4,G:G,"&lt;="&amp;G141)</f>
        <v>0</v>
      </c>
      <c r="I141">
        <f t="shared" si="2"/>
        <v>0</v>
      </c>
      <c r="J141" s="4"/>
    </row>
    <row r="142" spans="1:10" x14ac:dyDescent="0.25">
      <c r="A142" s="3"/>
      <c r="F142" s="5"/>
      <c r="G142">
        <v>141</v>
      </c>
      <c r="H142">
        <f>SUMIFS(F:F,E:E,E142,A:A,"&gt;="&amp;Summary!$C$3,A:A,"&lt;="&amp;Summary!$C$4,G:G,"&lt;="&amp;G142)</f>
        <v>0</v>
      </c>
      <c r="I142">
        <f t="shared" si="2"/>
        <v>0</v>
      </c>
      <c r="J142" s="4"/>
    </row>
    <row r="143" spans="1:10" x14ac:dyDescent="0.25">
      <c r="A143" s="3"/>
      <c r="F143" s="5"/>
      <c r="G143">
        <v>142</v>
      </c>
      <c r="H143">
        <f>SUMIFS(F:F,E:E,E143,A:A,"&gt;="&amp;Summary!$C$3,A:A,"&lt;="&amp;Summary!$C$4,G:G,"&lt;="&amp;G143)</f>
        <v>0</v>
      </c>
      <c r="I143">
        <f t="shared" si="2"/>
        <v>0</v>
      </c>
      <c r="J143" s="4"/>
    </row>
    <row r="144" spans="1:10" x14ac:dyDescent="0.25">
      <c r="A144" s="3"/>
      <c r="F144" s="5"/>
      <c r="G144">
        <v>143</v>
      </c>
      <c r="H144">
        <f>SUMIFS(F:F,E:E,E144,A:A,"&gt;="&amp;Summary!$C$3,A:A,"&lt;="&amp;Summary!$C$4,G:G,"&lt;="&amp;G144)</f>
        <v>0</v>
      </c>
      <c r="I144">
        <f t="shared" si="2"/>
        <v>0</v>
      </c>
      <c r="J144" s="4"/>
    </row>
    <row r="145" spans="1:10" x14ac:dyDescent="0.25">
      <c r="A145" s="3"/>
      <c r="F145" s="5"/>
      <c r="G145">
        <v>144</v>
      </c>
      <c r="H145">
        <f>SUMIFS(F:F,E:E,E145,A:A,"&gt;="&amp;Summary!$C$3,A:A,"&lt;="&amp;Summary!$C$4,G:G,"&lt;="&amp;G145)</f>
        <v>0</v>
      </c>
      <c r="I145">
        <f t="shared" si="2"/>
        <v>0</v>
      </c>
      <c r="J145" s="4"/>
    </row>
    <row r="146" spans="1:10" x14ac:dyDescent="0.25">
      <c r="A146" s="3"/>
      <c r="F146" s="5"/>
      <c r="G146">
        <v>145</v>
      </c>
      <c r="H146">
        <f>SUMIFS(F:F,E:E,E146,A:A,"&gt;="&amp;Summary!$C$3,A:A,"&lt;="&amp;Summary!$C$4,G:G,"&lt;="&amp;G146)</f>
        <v>0</v>
      </c>
      <c r="I146">
        <f t="shared" si="2"/>
        <v>0</v>
      </c>
      <c r="J146" s="4"/>
    </row>
    <row r="147" spans="1:10" x14ac:dyDescent="0.25">
      <c r="A147" s="3"/>
      <c r="F147" s="5"/>
      <c r="G147">
        <v>146</v>
      </c>
      <c r="H147">
        <f>SUMIFS(F:F,E:E,E147,A:A,"&gt;="&amp;Summary!$C$3,A:A,"&lt;="&amp;Summary!$C$4,G:G,"&lt;="&amp;G147)</f>
        <v>0</v>
      </c>
      <c r="I147">
        <f t="shared" si="2"/>
        <v>0</v>
      </c>
      <c r="J147" s="4"/>
    </row>
    <row r="148" spans="1:10" x14ac:dyDescent="0.25">
      <c r="A148" s="3"/>
      <c r="F148" s="5"/>
      <c r="G148">
        <v>147</v>
      </c>
      <c r="H148">
        <f>SUMIFS(F:F,E:E,E148,A:A,"&gt;="&amp;Summary!$C$3,A:A,"&lt;="&amp;Summary!$C$4,G:G,"&lt;="&amp;G148)</f>
        <v>0</v>
      </c>
      <c r="I148">
        <f t="shared" si="2"/>
        <v>0</v>
      </c>
      <c r="J148" s="4"/>
    </row>
    <row r="149" spans="1:10" x14ac:dyDescent="0.25">
      <c r="A149" s="3"/>
      <c r="F149" s="5"/>
      <c r="G149">
        <v>148</v>
      </c>
      <c r="H149">
        <f>SUMIFS(F:F,E:E,E149,A:A,"&gt;="&amp;Summary!$C$3,A:A,"&lt;="&amp;Summary!$C$4,G:G,"&lt;="&amp;G149)</f>
        <v>0</v>
      </c>
      <c r="I149">
        <f t="shared" si="2"/>
        <v>0</v>
      </c>
      <c r="J149" s="4"/>
    </row>
    <row r="150" spans="1:10" x14ac:dyDescent="0.25">
      <c r="A150" s="3"/>
      <c r="F150" s="5"/>
      <c r="G150">
        <v>149</v>
      </c>
      <c r="H150">
        <f>SUMIFS(F:F,E:E,E150,A:A,"&gt;="&amp;Summary!$C$3,A:A,"&lt;="&amp;Summary!$C$4,G:G,"&lt;="&amp;G150)</f>
        <v>0</v>
      </c>
      <c r="I150">
        <f t="shared" si="2"/>
        <v>0</v>
      </c>
      <c r="J150" s="4"/>
    </row>
    <row r="151" spans="1:10" x14ac:dyDescent="0.25">
      <c r="A151" s="3"/>
      <c r="F151" s="5"/>
      <c r="G151">
        <v>150</v>
      </c>
      <c r="H151">
        <f>SUMIFS(F:F,E:E,E151,A:A,"&gt;="&amp;Summary!$C$3,A:A,"&lt;="&amp;Summary!$C$4,G:G,"&lt;="&amp;G151)</f>
        <v>0</v>
      </c>
      <c r="I151">
        <f t="shared" si="2"/>
        <v>0</v>
      </c>
      <c r="J151" s="4"/>
    </row>
    <row r="152" spans="1:10" x14ac:dyDescent="0.25">
      <c r="A152" s="3"/>
      <c r="F152" s="5"/>
      <c r="G152">
        <v>151</v>
      </c>
      <c r="H152">
        <f>SUMIFS(F:F,E:E,E152,A:A,"&gt;="&amp;Summary!$C$3,A:A,"&lt;="&amp;Summary!$C$4,G:G,"&lt;="&amp;G152)</f>
        <v>0</v>
      </c>
      <c r="I152">
        <f t="shared" si="2"/>
        <v>0</v>
      </c>
      <c r="J152" s="4"/>
    </row>
    <row r="153" spans="1:10" x14ac:dyDescent="0.25">
      <c r="A153" s="3"/>
      <c r="F153" s="5"/>
      <c r="G153">
        <v>152</v>
      </c>
      <c r="H153">
        <f>SUMIFS(F:F,E:E,E153,A:A,"&gt;="&amp;Summary!$C$3,A:A,"&lt;="&amp;Summary!$C$4,G:G,"&lt;="&amp;G153)</f>
        <v>0</v>
      </c>
      <c r="I153">
        <f t="shared" si="2"/>
        <v>0</v>
      </c>
      <c r="J153" s="4"/>
    </row>
    <row r="154" spans="1:10" x14ac:dyDescent="0.25">
      <c r="A154" s="3"/>
      <c r="F154" s="5"/>
      <c r="G154">
        <v>153</v>
      </c>
      <c r="H154">
        <f>SUMIFS(F:F,E:E,E154,A:A,"&gt;="&amp;Summary!$C$3,A:A,"&lt;="&amp;Summary!$C$4,G:G,"&lt;="&amp;G154)</f>
        <v>0</v>
      </c>
      <c r="I154">
        <f t="shared" si="2"/>
        <v>0</v>
      </c>
      <c r="J154" s="4"/>
    </row>
    <row r="155" spans="1:10" x14ac:dyDescent="0.25">
      <c r="A155" s="3"/>
      <c r="F155" s="5"/>
      <c r="G155">
        <v>154</v>
      </c>
      <c r="H155">
        <f>SUMIFS(F:F,E:E,E155,A:A,"&gt;="&amp;Summary!$C$3,A:A,"&lt;="&amp;Summary!$C$4,G:G,"&lt;="&amp;G155)</f>
        <v>0</v>
      </c>
      <c r="I155">
        <f t="shared" si="2"/>
        <v>0</v>
      </c>
      <c r="J155" s="4"/>
    </row>
    <row r="156" spans="1:10" x14ac:dyDescent="0.25">
      <c r="A156" s="3"/>
      <c r="F156" s="5"/>
      <c r="G156">
        <v>155</v>
      </c>
      <c r="H156">
        <f>SUMIFS(F:F,E:E,E156,A:A,"&gt;="&amp;Summary!$C$3,A:A,"&lt;="&amp;Summary!$C$4,G:G,"&lt;="&amp;G156)</f>
        <v>0</v>
      </c>
      <c r="I156">
        <f t="shared" si="2"/>
        <v>0</v>
      </c>
      <c r="J156" s="4"/>
    </row>
    <row r="157" spans="1:10" x14ac:dyDescent="0.25">
      <c r="A157" s="3"/>
      <c r="F157" s="5"/>
      <c r="G157">
        <v>156</v>
      </c>
      <c r="H157">
        <f>SUMIFS(F:F,E:E,E157,A:A,"&gt;="&amp;Summary!$C$3,A:A,"&lt;="&amp;Summary!$C$4,G:G,"&lt;="&amp;G157)</f>
        <v>0</v>
      </c>
      <c r="I157">
        <f t="shared" si="2"/>
        <v>0</v>
      </c>
      <c r="J157" s="4"/>
    </row>
    <row r="158" spans="1:10" x14ac:dyDescent="0.25">
      <c r="A158" s="3"/>
      <c r="F158" s="5"/>
      <c r="G158">
        <v>157</v>
      </c>
      <c r="H158">
        <f>SUMIFS(F:F,E:E,E158,A:A,"&gt;="&amp;Summary!$C$3,A:A,"&lt;="&amp;Summary!$C$4,G:G,"&lt;="&amp;G158)</f>
        <v>0</v>
      </c>
      <c r="I158">
        <f t="shared" si="2"/>
        <v>0</v>
      </c>
      <c r="J158" s="4"/>
    </row>
    <row r="159" spans="1:10" x14ac:dyDescent="0.25">
      <c r="A159" s="3"/>
      <c r="F159" s="5"/>
      <c r="G159">
        <v>158</v>
      </c>
      <c r="H159">
        <f>SUMIFS(F:F,E:E,E159,A:A,"&gt;="&amp;Summary!$C$3,A:A,"&lt;="&amp;Summary!$C$4,G:G,"&lt;="&amp;G159)</f>
        <v>0</v>
      </c>
      <c r="I159">
        <f t="shared" si="2"/>
        <v>0</v>
      </c>
      <c r="J159" s="4"/>
    </row>
    <row r="160" spans="1:10" x14ac:dyDescent="0.25">
      <c r="A160" s="3"/>
      <c r="F160" s="5"/>
      <c r="G160">
        <v>159</v>
      </c>
      <c r="H160">
        <f>SUMIFS(F:F,E:E,E160,A:A,"&gt;="&amp;Summary!$C$3,A:A,"&lt;="&amp;Summary!$C$4,G:G,"&lt;="&amp;G160)</f>
        <v>0</v>
      </c>
      <c r="I160">
        <f t="shared" si="2"/>
        <v>0</v>
      </c>
      <c r="J160" s="4"/>
    </row>
    <row r="161" spans="1:10" x14ac:dyDescent="0.25">
      <c r="A161" s="3"/>
      <c r="F161" s="5"/>
      <c r="G161">
        <v>160</v>
      </c>
      <c r="H161">
        <f>SUMIFS(F:F,E:E,E161,A:A,"&gt;="&amp;Summary!$C$3,A:A,"&lt;="&amp;Summary!$C$4,G:G,"&lt;="&amp;G161)</f>
        <v>0</v>
      </c>
      <c r="I161">
        <f t="shared" si="2"/>
        <v>0</v>
      </c>
      <c r="J161" s="4"/>
    </row>
    <row r="162" spans="1:10" x14ac:dyDescent="0.25">
      <c r="A162" s="3"/>
      <c r="F162" s="5"/>
      <c r="G162">
        <v>161</v>
      </c>
      <c r="H162">
        <f>SUMIFS(F:F,E:E,E162,A:A,"&gt;="&amp;Summary!$C$3,A:A,"&lt;="&amp;Summary!$C$4,G:G,"&lt;="&amp;G162)</f>
        <v>0</v>
      </c>
      <c r="I162">
        <f t="shared" si="2"/>
        <v>0</v>
      </c>
      <c r="J162" s="4"/>
    </row>
    <row r="163" spans="1:10" x14ac:dyDescent="0.25">
      <c r="A163" s="3"/>
      <c r="F163" s="5"/>
      <c r="G163">
        <v>162</v>
      </c>
      <c r="H163">
        <f>SUMIFS(F:F,E:E,E163,A:A,"&gt;="&amp;Summary!$C$3,A:A,"&lt;="&amp;Summary!$C$4,G:G,"&lt;="&amp;G163)</f>
        <v>0</v>
      </c>
      <c r="I163">
        <f t="shared" si="2"/>
        <v>0</v>
      </c>
      <c r="J163" s="4"/>
    </row>
    <row r="164" spans="1:10" x14ac:dyDescent="0.25">
      <c r="A164" s="3"/>
      <c r="F164" s="5"/>
      <c r="G164">
        <v>163</v>
      </c>
      <c r="H164">
        <f>SUMIFS(F:F,E:E,E164,A:A,"&gt;="&amp;Summary!$C$3,A:A,"&lt;="&amp;Summary!$C$4,G:G,"&lt;="&amp;G164)</f>
        <v>0</v>
      </c>
      <c r="I164">
        <f t="shared" si="2"/>
        <v>0</v>
      </c>
      <c r="J164" s="4"/>
    </row>
    <row r="165" spans="1:10" x14ac:dyDescent="0.25">
      <c r="A165" s="3"/>
      <c r="F165" s="5"/>
      <c r="G165">
        <v>164</v>
      </c>
      <c r="H165">
        <f>SUMIFS(F:F,E:E,E165,A:A,"&gt;="&amp;Summary!$C$3,A:A,"&lt;="&amp;Summary!$C$4,G:G,"&lt;="&amp;G165)</f>
        <v>0</v>
      </c>
      <c r="I165">
        <f t="shared" si="2"/>
        <v>0</v>
      </c>
      <c r="J165" s="4"/>
    </row>
    <row r="166" spans="1:10" x14ac:dyDescent="0.25">
      <c r="A166" s="3"/>
      <c r="F166" s="5"/>
      <c r="G166">
        <v>165</v>
      </c>
      <c r="H166">
        <f>SUMIFS(F:F,E:E,E166,A:A,"&gt;="&amp;Summary!$C$3,A:A,"&lt;="&amp;Summary!$C$4,G:G,"&lt;="&amp;G166)</f>
        <v>0</v>
      </c>
      <c r="I166">
        <f t="shared" si="2"/>
        <v>0</v>
      </c>
      <c r="J166" s="4"/>
    </row>
    <row r="167" spans="1:10" x14ac:dyDescent="0.25">
      <c r="A167" s="3"/>
      <c r="F167" s="5"/>
      <c r="G167">
        <v>166</v>
      </c>
      <c r="H167">
        <f>SUMIFS(F:F,E:E,E167,A:A,"&gt;="&amp;Summary!$C$3,A:A,"&lt;="&amp;Summary!$C$4,G:G,"&lt;="&amp;G167)</f>
        <v>0</v>
      </c>
      <c r="I167">
        <f t="shared" si="2"/>
        <v>0</v>
      </c>
      <c r="J167" s="4"/>
    </row>
    <row r="168" spans="1:10" x14ac:dyDescent="0.25">
      <c r="A168" s="3"/>
      <c r="F168" s="5"/>
      <c r="G168">
        <v>167</v>
      </c>
      <c r="H168">
        <f>SUMIFS(F:F,E:E,E168,A:A,"&gt;="&amp;Summary!$C$3,A:A,"&lt;="&amp;Summary!$C$4,G:G,"&lt;="&amp;G168)</f>
        <v>0</v>
      </c>
      <c r="I168">
        <f t="shared" si="2"/>
        <v>0</v>
      </c>
      <c r="J168" s="4"/>
    </row>
    <row r="169" spans="1:10" x14ac:dyDescent="0.25">
      <c r="A169" s="3"/>
      <c r="F169" s="5"/>
      <c r="G169">
        <v>168</v>
      </c>
      <c r="H169">
        <f>SUMIFS(F:F,E:E,E169,A:A,"&gt;="&amp;Summary!$C$3,A:A,"&lt;="&amp;Summary!$C$4,G:G,"&lt;="&amp;G169)</f>
        <v>0</v>
      </c>
      <c r="I169">
        <f t="shared" si="2"/>
        <v>0</v>
      </c>
      <c r="J169" s="4"/>
    </row>
    <row r="170" spans="1:10" x14ac:dyDescent="0.25">
      <c r="A170" s="3"/>
      <c r="F170" s="5"/>
      <c r="G170">
        <v>169</v>
      </c>
      <c r="H170">
        <f>SUMIFS(F:F,E:E,E170,A:A,"&gt;="&amp;Summary!$C$3,A:A,"&lt;="&amp;Summary!$C$4,G:G,"&lt;="&amp;G170)</f>
        <v>0</v>
      </c>
      <c r="I170">
        <f t="shared" si="2"/>
        <v>0</v>
      </c>
      <c r="J170" s="4"/>
    </row>
    <row r="171" spans="1:10" x14ac:dyDescent="0.25">
      <c r="A171" s="3"/>
      <c r="F171" s="5"/>
      <c r="G171">
        <v>170</v>
      </c>
      <c r="H171">
        <f>SUMIFS(F:F,E:E,E171,A:A,"&gt;="&amp;Summary!$C$3,A:A,"&lt;="&amp;Summary!$C$4,G:G,"&lt;="&amp;G171)</f>
        <v>0</v>
      </c>
      <c r="I171">
        <f t="shared" si="2"/>
        <v>0</v>
      </c>
      <c r="J171" s="4"/>
    </row>
    <row r="172" spans="1:10" x14ac:dyDescent="0.25">
      <c r="A172" s="3"/>
      <c r="F172" s="5"/>
      <c r="G172">
        <v>171</v>
      </c>
      <c r="H172">
        <f>SUMIFS(F:F,E:E,E172,A:A,"&gt;="&amp;Summary!$C$3,A:A,"&lt;="&amp;Summary!$C$4,G:G,"&lt;="&amp;G172)</f>
        <v>0</v>
      </c>
      <c r="I172">
        <f t="shared" si="2"/>
        <v>0</v>
      </c>
      <c r="J172" s="4"/>
    </row>
    <row r="173" spans="1:10" x14ac:dyDescent="0.25">
      <c r="A173" s="3"/>
      <c r="F173" s="5"/>
      <c r="G173">
        <v>172</v>
      </c>
      <c r="H173">
        <f>SUMIFS(F:F,E:E,E173,A:A,"&gt;="&amp;Summary!$C$3,A:A,"&lt;="&amp;Summary!$C$4,G:G,"&lt;="&amp;G173)</f>
        <v>0</v>
      </c>
      <c r="I173">
        <f t="shared" si="2"/>
        <v>0</v>
      </c>
      <c r="J173" s="4"/>
    </row>
    <row r="174" spans="1:10" x14ac:dyDescent="0.25">
      <c r="A174" s="3"/>
      <c r="F174" s="5"/>
      <c r="G174">
        <v>173</v>
      </c>
      <c r="H174">
        <f>SUMIFS(F:F,E:E,E174,A:A,"&gt;="&amp;Summary!$C$3,A:A,"&lt;="&amp;Summary!$C$4,G:G,"&lt;="&amp;G174)</f>
        <v>0</v>
      </c>
      <c r="I174">
        <f t="shared" si="2"/>
        <v>0</v>
      </c>
      <c r="J174" s="4"/>
    </row>
    <row r="175" spans="1:10" x14ac:dyDescent="0.25">
      <c r="A175" s="3"/>
      <c r="F175" s="5"/>
      <c r="G175">
        <v>174</v>
      </c>
      <c r="H175">
        <f>SUMIFS(F:F,E:E,E175,A:A,"&gt;="&amp;Summary!$C$3,A:A,"&lt;="&amp;Summary!$C$4,G:G,"&lt;="&amp;G175)</f>
        <v>0</v>
      </c>
      <c r="I175">
        <f t="shared" si="2"/>
        <v>0</v>
      </c>
      <c r="J175" s="4"/>
    </row>
    <row r="176" spans="1:10" x14ac:dyDescent="0.25">
      <c r="A176" s="3"/>
      <c r="F176" s="5"/>
      <c r="G176">
        <v>175</v>
      </c>
      <c r="H176">
        <f>SUMIFS(F:F,E:E,E176,A:A,"&gt;="&amp;Summary!$C$3,A:A,"&lt;="&amp;Summary!$C$4,G:G,"&lt;="&amp;G176)</f>
        <v>0</v>
      </c>
      <c r="I176">
        <f t="shared" si="2"/>
        <v>0</v>
      </c>
      <c r="J176" s="4"/>
    </row>
    <row r="177" spans="1:10" x14ac:dyDescent="0.25">
      <c r="A177" s="3"/>
      <c r="F177" s="5"/>
      <c r="G177">
        <v>176</v>
      </c>
      <c r="H177">
        <f>SUMIFS(F:F,E:E,E177,A:A,"&gt;="&amp;Summary!$C$3,A:A,"&lt;="&amp;Summary!$C$4,G:G,"&lt;="&amp;G177)</f>
        <v>0</v>
      </c>
      <c r="I177">
        <f t="shared" si="2"/>
        <v>0</v>
      </c>
      <c r="J177" s="4"/>
    </row>
    <row r="178" spans="1:10" x14ac:dyDescent="0.25">
      <c r="A178" s="3"/>
      <c r="F178" s="5"/>
      <c r="G178">
        <v>177</v>
      </c>
      <c r="H178">
        <f>SUMIFS(F:F,E:E,E178,A:A,"&gt;="&amp;Summary!$C$3,A:A,"&lt;="&amp;Summary!$C$4,G:G,"&lt;="&amp;G178)</f>
        <v>0</v>
      </c>
      <c r="I178">
        <f t="shared" si="2"/>
        <v>0</v>
      </c>
      <c r="J178" s="4"/>
    </row>
    <row r="179" spans="1:10" x14ac:dyDescent="0.25">
      <c r="A179" s="3"/>
      <c r="F179" s="5"/>
      <c r="G179">
        <v>178</v>
      </c>
      <c r="H179">
        <f>SUMIFS(F:F,E:E,E179,A:A,"&gt;="&amp;Summary!$C$3,A:A,"&lt;="&amp;Summary!$C$4,G:G,"&lt;="&amp;G179)</f>
        <v>0</v>
      </c>
      <c r="I179">
        <f t="shared" si="2"/>
        <v>0</v>
      </c>
      <c r="J179" s="4"/>
    </row>
    <row r="180" spans="1:10" x14ac:dyDescent="0.25">
      <c r="A180" s="3"/>
      <c r="F180" s="5"/>
      <c r="G180">
        <v>179</v>
      </c>
      <c r="H180">
        <f>SUMIFS(F:F,E:E,E180,A:A,"&gt;="&amp;Summary!$C$3,A:A,"&lt;="&amp;Summary!$C$4,G:G,"&lt;="&amp;G180)</f>
        <v>0</v>
      </c>
      <c r="I180">
        <f t="shared" si="2"/>
        <v>0</v>
      </c>
      <c r="J180" s="4"/>
    </row>
    <row r="181" spans="1:10" x14ac:dyDescent="0.25">
      <c r="A181" s="3"/>
      <c r="F181" s="5"/>
      <c r="G181">
        <v>180</v>
      </c>
      <c r="H181">
        <f>SUMIFS(F:F,E:E,E181,A:A,"&gt;="&amp;Summary!$C$3,A:A,"&lt;="&amp;Summary!$C$4,G:G,"&lt;="&amp;G181)</f>
        <v>0</v>
      </c>
      <c r="I181">
        <f t="shared" si="2"/>
        <v>0</v>
      </c>
      <c r="J181" s="4"/>
    </row>
    <row r="182" spans="1:10" x14ac:dyDescent="0.25">
      <c r="A182" s="3"/>
      <c r="F182" s="5"/>
      <c r="G182">
        <v>181</v>
      </c>
      <c r="H182">
        <f>SUMIFS(F:F,E:E,E182,A:A,"&gt;="&amp;Summary!$C$3,A:A,"&lt;="&amp;Summary!$C$4,G:G,"&lt;="&amp;G182)</f>
        <v>0</v>
      </c>
      <c r="I182">
        <f t="shared" si="2"/>
        <v>0</v>
      </c>
      <c r="J182" s="4"/>
    </row>
    <row r="183" spans="1:10" x14ac:dyDescent="0.25">
      <c r="A183" s="3"/>
      <c r="F183" s="5"/>
      <c r="G183">
        <v>182</v>
      </c>
      <c r="H183">
        <f>SUMIFS(F:F,E:E,E183,A:A,"&gt;="&amp;Summary!$C$3,A:A,"&lt;="&amp;Summary!$C$4,G:G,"&lt;="&amp;G183)</f>
        <v>0</v>
      </c>
      <c r="I183">
        <f t="shared" si="2"/>
        <v>0</v>
      </c>
      <c r="J183" s="4"/>
    </row>
    <row r="184" spans="1:10" x14ac:dyDescent="0.25">
      <c r="A184" s="3"/>
      <c r="F184" s="5"/>
      <c r="G184">
        <v>183</v>
      </c>
      <c r="H184">
        <f>SUMIFS(F:F,E:E,E184,A:A,"&gt;="&amp;Summary!$C$3,A:A,"&lt;="&amp;Summary!$C$4,G:G,"&lt;="&amp;G184)</f>
        <v>0</v>
      </c>
      <c r="I184">
        <f t="shared" si="2"/>
        <v>0</v>
      </c>
      <c r="J184" s="4"/>
    </row>
    <row r="185" spans="1:10" x14ac:dyDescent="0.25">
      <c r="A185" s="3"/>
      <c r="F185" s="5"/>
      <c r="G185">
        <v>184</v>
      </c>
      <c r="H185">
        <f>SUMIFS(F:F,E:E,E185,A:A,"&gt;="&amp;Summary!$C$3,A:A,"&lt;="&amp;Summary!$C$4,G:G,"&lt;="&amp;G185)</f>
        <v>0</v>
      </c>
      <c r="I185">
        <f t="shared" si="2"/>
        <v>0</v>
      </c>
      <c r="J185" s="4"/>
    </row>
    <row r="186" spans="1:10" x14ac:dyDescent="0.25">
      <c r="A186" s="3"/>
      <c r="F186" s="5"/>
      <c r="G186">
        <v>185</v>
      </c>
      <c r="H186">
        <f>SUMIFS(F:F,E:E,E186,A:A,"&gt;="&amp;Summary!$C$3,A:A,"&lt;="&amp;Summary!$C$4,G:G,"&lt;="&amp;G186)</f>
        <v>0</v>
      </c>
      <c r="I186">
        <f t="shared" si="2"/>
        <v>0</v>
      </c>
      <c r="J186" s="4"/>
    </row>
    <row r="187" spans="1:10" x14ac:dyDescent="0.25">
      <c r="A187" s="3"/>
      <c r="F187" s="5"/>
      <c r="G187">
        <v>186</v>
      </c>
      <c r="H187">
        <f>SUMIFS(F:F,E:E,E187,A:A,"&gt;="&amp;Summary!$C$3,A:A,"&lt;="&amp;Summary!$C$4,G:G,"&lt;="&amp;G187)</f>
        <v>0</v>
      </c>
      <c r="I187">
        <f t="shared" si="2"/>
        <v>0</v>
      </c>
      <c r="J187" s="4"/>
    </row>
    <row r="188" spans="1:10" x14ac:dyDescent="0.25">
      <c r="A188" s="3"/>
      <c r="F188" s="5"/>
      <c r="G188">
        <v>187</v>
      </c>
      <c r="H188">
        <f>SUMIFS(F:F,E:E,E188,A:A,"&gt;="&amp;Summary!$C$3,A:A,"&lt;="&amp;Summary!$C$4,G:G,"&lt;="&amp;G188)</f>
        <v>0</v>
      </c>
      <c r="I188">
        <f t="shared" si="2"/>
        <v>0</v>
      </c>
      <c r="J188" s="4"/>
    </row>
    <row r="189" spans="1:10" x14ac:dyDescent="0.25">
      <c r="A189" s="3"/>
      <c r="F189" s="5"/>
      <c r="G189">
        <v>188</v>
      </c>
      <c r="H189">
        <f>SUMIFS(F:F,E:E,E189,A:A,"&gt;="&amp;Summary!$C$3,A:A,"&lt;="&amp;Summary!$C$4,G:G,"&lt;="&amp;G189)</f>
        <v>0</v>
      </c>
      <c r="I189">
        <f t="shared" si="2"/>
        <v>0</v>
      </c>
      <c r="J189" s="4"/>
    </row>
    <row r="190" spans="1:10" x14ac:dyDescent="0.25">
      <c r="A190" s="3"/>
      <c r="F190" s="5"/>
      <c r="G190">
        <v>189</v>
      </c>
      <c r="H190">
        <f>SUMIFS(F:F,E:E,E190,A:A,"&gt;="&amp;Summary!$C$3,A:A,"&lt;="&amp;Summary!$C$4,G:G,"&lt;="&amp;G190)</f>
        <v>0</v>
      </c>
      <c r="I190">
        <f t="shared" si="2"/>
        <v>0</v>
      </c>
      <c r="J190" s="4"/>
    </row>
    <row r="191" spans="1:10" x14ac:dyDescent="0.25">
      <c r="A191" s="3"/>
      <c r="F191" s="5"/>
      <c r="G191">
        <v>190</v>
      </c>
      <c r="H191">
        <f>SUMIFS(F:F,E:E,E191,A:A,"&gt;="&amp;Summary!$C$3,A:A,"&lt;="&amp;Summary!$C$4,G:G,"&lt;="&amp;G191)</f>
        <v>0</v>
      </c>
      <c r="I191">
        <f t="shared" si="2"/>
        <v>0</v>
      </c>
      <c r="J191" s="4"/>
    </row>
    <row r="192" spans="1:10" x14ac:dyDescent="0.25">
      <c r="A192" s="3"/>
      <c r="F192" s="5"/>
      <c r="G192">
        <v>191</v>
      </c>
      <c r="H192">
        <f>SUMIFS(F:F,E:E,E192,A:A,"&gt;="&amp;Summary!$C$3,A:A,"&lt;="&amp;Summary!$C$4,G:G,"&lt;="&amp;G192)</f>
        <v>0</v>
      </c>
      <c r="I192">
        <f t="shared" si="2"/>
        <v>0</v>
      </c>
      <c r="J192" s="4"/>
    </row>
    <row r="193" spans="1:10" x14ac:dyDescent="0.25">
      <c r="A193" s="3"/>
      <c r="F193" s="5"/>
      <c r="G193">
        <v>192</v>
      </c>
      <c r="H193">
        <f>SUMIFS(F:F,E:E,E193,A:A,"&gt;="&amp;Summary!$C$3,A:A,"&lt;="&amp;Summary!$C$4,G:G,"&lt;="&amp;G193)</f>
        <v>0</v>
      </c>
      <c r="I193">
        <f t="shared" si="2"/>
        <v>0</v>
      </c>
      <c r="J193" s="4"/>
    </row>
    <row r="194" spans="1:10" x14ac:dyDescent="0.25">
      <c r="A194" s="3"/>
      <c r="F194" s="5"/>
      <c r="G194">
        <v>193</v>
      </c>
      <c r="H194">
        <f>SUMIFS(F:F,E:E,E194,A:A,"&gt;="&amp;Summary!$C$3,A:A,"&lt;="&amp;Summary!$C$4,G:G,"&lt;="&amp;G194)</f>
        <v>0</v>
      </c>
      <c r="I194">
        <f t="shared" ref="I194:I257" si="3">IF(E194="Car/Van",IF(H194&lt;=10000,0.45,0.25),IF(E194="Motorcycle",0.24,IF(E194="Bicycle",0.2,0)))</f>
        <v>0</v>
      </c>
      <c r="J194" s="4"/>
    </row>
    <row r="195" spans="1:10" x14ac:dyDescent="0.25">
      <c r="A195" s="3"/>
      <c r="F195" s="5"/>
      <c r="G195">
        <v>194</v>
      </c>
      <c r="H195">
        <f>SUMIFS(F:F,E:E,E195,A:A,"&gt;="&amp;Summary!$C$3,A:A,"&lt;="&amp;Summary!$C$4,G:G,"&lt;="&amp;G195)</f>
        <v>0</v>
      </c>
      <c r="I195">
        <f t="shared" si="3"/>
        <v>0</v>
      </c>
      <c r="J195" s="4"/>
    </row>
    <row r="196" spans="1:10" x14ac:dyDescent="0.25">
      <c r="A196" s="3"/>
      <c r="F196" s="5"/>
      <c r="G196">
        <v>195</v>
      </c>
      <c r="H196">
        <f>SUMIFS(F:F,E:E,E196,A:A,"&gt;="&amp;Summary!$C$3,A:A,"&lt;="&amp;Summary!$C$4,G:G,"&lt;="&amp;G196)</f>
        <v>0</v>
      </c>
      <c r="I196">
        <f t="shared" si="3"/>
        <v>0</v>
      </c>
      <c r="J196" s="4"/>
    </row>
    <row r="197" spans="1:10" x14ac:dyDescent="0.25">
      <c r="A197" s="3"/>
      <c r="F197" s="5"/>
      <c r="G197">
        <v>196</v>
      </c>
      <c r="H197">
        <f>SUMIFS(F:F,E:E,E197,A:A,"&gt;="&amp;Summary!$C$3,A:A,"&lt;="&amp;Summary!$C$4,G:G,"&lt;="&amp;G197)</f>
        <v>0</v>
      </c>
      <c r="I197">
        <f t="shared" si="3"/>
        <v>0</v>
      </c>
      <c r="J197" s="4"/>
    </row>
    <row r="198" spans="1:10" x14ac:dyDescent="0.25">
      <c r="A198" s="3"/>
      <c r="F198" s="5"/>
      <c r="G198">
        <v>197</v>
      </c>
      <c r="H198">
        <f>SUMIFS(F:F,E:E,E198,A:A,"&gt;="&amp;Summary!$C$3,A:A,"&lt;="&amp;Summary!$C$4,G:G,"&lt;="&amp;G198)</f>
        <v>0</v>
      </c>
      <c r="I198">
        <f t="shared" si="3"/>
        <v>0</v>
      </c>
      <c r="J198" s="4"/>
    </row>
    <row r="199" spans="1:10" x14ac:dyDescent="0.25">
      <c r="A199" s="3"/>
      <c r="F199" s="5"/>
      <c r="G199">
        <v>198</v>
      </c>
      <c r="H199">
        <f>SUMIFS(F:F,E:E,E199,A:A,"&gt;="&amp;Summary!$C$3,A:A,"&lt;="&amp;Summary!$C$4,G:G,"&lt;="&amp;G199)</f>
        <v>0</v>
      </c>
      <c r="I199">
        <f t="shared" si="3"/>
        <v>0</v>
      </c>
      <c r="J199" s="4"/>
    </row>
    <row r="200" spans="1:10" x14ac:dyDescent="0.25">
      <c r="A200" s="3"/>
      <c r="F200" s="5"/>
      <c r="G200">
        <v>199</v>
      </c>
      <c r="H200">
        <f>SUMIFS(F:F,E:E,E200,A:A,"&gt;="&amp;Summary!$C$3,A:A,"&lt;="&amp;Summary!$C$4,G:G,"&lt;="&amp;G200)</f>
        <v>0</v>
      </c>
      <c r="I200">
        <f t="shared" si="3"/>
        <v>0</v>
      </c>
      <c r="J200" s="4"/>
    </row>
    <row r="201" spans="1:10" x14ac:dyDescent="0.25">
      <c r="A201" s="3"/>
      <c r="F201" s="5"/>
      <c r="G201">
        <v>200</v>
      </c>
      <c r="H201">
        <f>SUMIFS(F:F,E:E,E201,A:A,"&gt;="&amp;Summary!$C$3,A:A,"&lt;="&amp;Summary!$C$4,G:G,"&lt;="&amp;G201)</f>
        <v>0</v>
      </c>
      <c r="I201">
        <f t="shared" si="3"/>
        <v>0</v>
      </c>
      <c r="J201" s="4"/>
    </row>
    <row r="202" spans="1:10" x14ac:dyDescent="0.25">
      <c r="A202" s="3"/>
      <c r="F202" s="5"/>
      <c r="G202">
        <v>201</v>
      </c>
      <c r="H202">
        <f>SUMIFS(F:F,E:E,E202,A:A,"&gt;="&amp;Summary!$C$3,A:A,"&lt;="&amp;Summary!$C$4,G:G,"&lt;="&amp;G202)</f>
        <v>0</v>
      </c>
      <c r="I202">
        <f t="shared" si="3"/>
        <v>0</v>
      </c>
      <c r="J202" s="4"/>
    </row>
    <row r="203" spans="1:10" x14ac:dyDescent="0.25">
      <c r="A203" s="3"/>
      <c r="F203" s="5"/>
      <c r="G203">
        <v>202</v>
      </c>
      <c r="H203">
        <f>SUMIFS(F:F,E:E,E203,A:A,"&gt;="&amp;Summary!$C$3,A:A,"&lt;="&amp;Summary!$C$4,G:G,"&lt;="&amp;G203)</f>
        <v>0</v>
      </c>
      <c r="I203">
        <f t="shared" si="3"/>
        <v>0</v>
      </c>
      <c r="J203" s="4"/>
    </row>
    <row r="204" spans="1:10" x14ac:dyDescent="0.25">
      <c r="A204" s="3"/>
      <c r="F204" s="5"/>
      <c r="G204">
        <v>203</v>
      </c>
      <c r="H204">
        <f>SUMIFS(F:F,E:E,E204,A:A,"&gt;="&amp;Summary!$C$3,A:A,"&lt;="&amp;Summary!$C$4,G:G,"&lt;="&amp;G204)</f>
        <v>0</v>
      </c>
      <c r="I204">
        <f t="shared" si="3"/>
        <v>0</v>
      </c>
      <c r="J204" s="4"/>
    </row>
    <row r="205" spans="1:10" x14ac:dyDescent="0.25">
      <c r="A205" s="3"/>
      <c r="F205" s="5"/>
      <c r="G205">
        <v>204</v>
      </c>
      <c r="H205">
        <f>SUMIFS(F:F,E:E,E205,A:A,"&gt;="&amp;Summary!$C$3,A:A,"&lt;="&amp;Summary!$C$4,G:G,"&lt;="&amp;G205)</f>
        <v>0</v>
      </c>
      <c r="I205">
        <f t="shared" si="3"/>
        <v>0</v>
      </c>
      <c r="J205" s="4"/>
    </row>
    <row r="206" spans="1:10" x14ac:dyDescent="0.25">
      <c r="A206" s="3"/>
      <c r="F206" s="5"/>
      <c r="G206">
        <v>205</v>
      </c>
      <c r="H206">
        <f>SUMIFS(F:F,E:E,E206,A:A,"&gt;="&amp;Summary!$C$3,A:A,"&lt;="&amp;Summary!$C$4,G:G,"&lt;="&amp;G206)</f>
        <v>0</v>
      </c>
      <c r="I206">
        <f t="shared" si="3"/>
        <v>0</v>
      </c>
      <c r="J206" s="4"/>
    </row>
    <row r="207" spans="1:10" x14ac:dyDescent="0.25">
      <c r="A207" s="3"/>
      <c r="F207" s="5"/>
      <c r="G207">
        <v>206</v>
      </c>
      <c r="H207">
        <f>SUMIFS(F:F,E:E,E207,A:A,"&gt;="&amp;Summary!$C$3,A:A,"&lt;="&amp;Summary!$C$4,G:G,"&lt;="&amp;G207)</f>
        <v>0</v>
      </c>
      <c r="I207">
        <f t="shared" si="3"/>
        <v>0</v>
      </c>
      <c r="J207" s="4"/>
    </row>
    <row r="208" spans="1:10" x14ac:dyDescent="0.25">
      <c r="A208" s="3"/>
      <c r="F208" s="5"/>
      <c r="G208">
        <v>207</v>
      </c>
      <c r="H208">
        <f>SUMIFS(F:F,E:E,E208,A:A,"&gt;="&amp;Summary!$C$3,A:A,"&lt;="&amp;Summary!$C$4,G:G,"&lt;="&amp;G208)</f>
        <v>0</v>
      </c>
      <c r="I208">
        <f t="shared" si="3"/>
        <v>0</v>
      </c>
      <c r="J208" s="4"/>
    </row>
    <row r="209" spans="1:10" x14ac:dyDescent="0.25">
      <c r="A209" s="3"/>
      <c r="F209" s="5"/>
      <c r="G209">
        <v>208</v>
      </c>
      <c r="H209">
        <f>SUMIFS(F:F,E:E,E209,A:A,"&gt;="&amp;Summary!$C$3,A:A,"&lt;="&amp;Summary!$C$4,G:G,"&lt;="&amp;G209)</f>
        <v>0</v>
      </c>
      <c r="I209">
        <f t="shared" si="3"/>
        <v>0</v>
      </c>
      <c r="J209" s="4"/>
    </row>
    <row r="210" spans="1:10" x14ac:dyDescent="0.25">
      <c r="A210" s="3"/>
      <c r="F210" s="5"/>
      <c r="G210">
        <v>209</v>
      </c>
      <c r="H210">
        <f>SUMIFS(F:F,E:E,E210,A:A,"&gt;="&amp;Summary!$C$3,A:A,"&lt;="&amp;Summary!$C$4,G:G,"&lt;="&amp;G210)</f>
        <v>0</v>
      </c>
      <c r="I210">
        <f t="shared" si="3"/>
        <v>0</v>
      </c>
      <c r="J210" s="4"/>
    </row>
    <row r="211" spans="1:10" x14ac:dyDescent="0.25">
      <c r="A211" s="3"/>
      <c r="F211" s="5"/>
      <c r="G211">
        <v>210</v>
      </c>
      <c r="H211">
        <f>SUMIFS(F:F,E:E,E211,A:A,"&gt;="&amp;Summary!$C$3,A:A,"&lt;="&amp;Summary!$C$4,G:G,"&lt;="&amp;G211)</f>
        <v>0</v>
      </c>
      <c r="I211">
        <f t="shared" si="3"/>
        <v>0</v>
      </c>
      <c r="J211" s="4"/>
    </row>
    <row r="212" spans="1:10" x14ac:dyDescent="0.25">
      <c r="A212" s="3"/>
      <c r="F212" s="5"/>
      <c r="G212">
        <v>211</v>
      </c>
      <c r="H212">
        <f>SUMIFS(F:F,E:E,E212,A:A,"&gt;="&amp;Summary!$C$3,A:A,"&lt;="&amp;Summary!$C$4,G:G,"&lt;="&amp;G212)</f>
        <v>0</v>
      </c>
      <c r="I212">
        <f t="shared" si="3"/>
        <v>0</v>
      </c>
      <c r="J212" s="4"/>
    </row>
    <row r="213" spans="1:10" x14ac:dyDescent="0.25">
      <c r="A213" s="3"/>
      <c r="F213" s="5"/>
      <c r="G213">
        <v>212</v>
      </c>
      <c r="H213">
        <f>SUMIFS(F:F,E:E,E213,A:A,"&gt;="&amp;Summary!$C$3,A:A,"&lt;="&amp;Summary!$C$4,G:G,"&lt;="&amp;G213)</f>
        <v>0</v>
      </c>
      <c r="I213">
        <f t="shared" si="3"/>
        <v>0</v>
      </c>
      <c r="J213" s="4"/>
    </row>
    <row r="214" spans="1:10" x14ac:dyDescent="0.25">
      <c r="A214" s="3"/>
      <c r="F214" s="5"/>
      <c r="G214">
        <v>213</v>
      </c>
      <c r="H214">
        <f>SUMIFS(F:F,E:E,E214,A:A,"&gt;="&amp;Summary!$C$3,A:A,"&lt;="&amp;Summary!$C$4,G:G,"&lt;="&amp;G214)</f>
        <v>0</v>
      </c>
      <c r="I214">
        <f t="shared" si="3"/>
        <v>0</v>
      </c>
      <c r="J214" s="4"/>
    </row>
    <row r="215" spans="1:10" x14ac:dyDescent="0.25">
      <c r="A215" s="3"/>
      <c r="F215" s="5"/>
      <c r="G215">
        <v>214</v>
      </c>
      <c r="H215">
        <f>SUMIFS(F:F,E:E,E215,A:A,"&gt;="&amp;Summary!$C$3,A:A,"&lt;="&amp;Summary!$C$4,G:G,"&lt;="&amp;G215)</f>
        <v>0</v>
      </c>
      <c r="I215">
        <f t="shared" si="3"/>
        <v>0</v>
      </c>
      <c r="J215" s="4"/>
    </row>
    <row r="216" spans="1:10" x14ac:dyDescent="0.25">
      <c r="A216" s="3"/>
      <c r="F216" s="5"/>
      <c r="G216">
        <v>215</v>
      </c>
      <c r="H216">
        <f>SUMIFS(F:F,E:E,E216,A:A,"&gt;="&amp;Summary!$C$3,A:A,"&lt;="&amp;Summary!$C$4,G:G,"&lt;="&amp;G216)</f>
        <v>0</v>
      </c>
      <c r="I216">
        <f t="shared" si="3"/>
        <v>0</v>
      </c>
      <c r="J216" s="4"/>
    </row>
    <row r="217" spans="1:10" x14ac:dyDescent="0.25">
      <c r="A217" s="3"/>
      <c r="F217" s="5"/>
      <c r="G217">
        <v>216</v>
      </c>
      <c r="H217">
        <f>SUMIFS(F:F,E:E,E217,A:A,"&gt;="&amp;Summary!$C$3,A:A,"&lt;="&amp;Summary!$C$4,G:G,"&lt;="&amp;G217)</f>
        <v>0</v>
      </c>
      <c r="I217">
        <f t="shared" si="3"/>
        <v>0</v>
      </c>
      <c r="J217" s="4"/>
    </row>
    <row r="218" spans="1:10" x14ac:dyDescent="0.25">
      <c r="A218" s="3"/>
      <c r="F218" s="5"/>
      <c r="G218">
        <v>217</v>
      </c>
      <c r="H218">
        <f>SUMIFS(F:F,E:E,E218,A:A,"&gt;="&amp;Summary!$C$3,A:A,"&lt;="&amp;Summary!$C$4,G:G,"&lt;="&amp;G218)</f>
        <v>0</v>
      </c>
      <c r="I218">
        <f t="shared" si="3"/>
        <v>0</v>
      </c>
      <c r="J218" s="4"/>
    </row>
    <row r="219" spans="1:10" x14ac:dyDescent="0.25">
      <c r="A219" s="3"/>
      <c r="F219" s="5"/>
      <c r="G219">
        <v>218</v>
      </c>
      <c r="H219">
        <f>SUMIFS(F:F,E:E,E219,A:A,"&gt;="&amp;Summary!$C$3,A:A,"&lt;="&amp;Summary!$C$4,G:G,"&lt;="&amp;G219)</f>
        <v>0</v>
      </c>
      <c r="I219">
        <f t="shared" si="3"/>
        <v>0</v>
      </c>
      <c r="J219" s="4"/>
    </row>
    <row r="220" spans="1:10" x14ac:dyDescent="0.25">
      <c r="A220" s="3"/>
      <c r="F220" s="5"/>
      <c r="G220">
        <v>219</v>
      </c>
      <c r="H220">
        <f>SUMIFS(F:F,E:E,E220,A:A,"&gt;="&amp;Summary!$C$3,A:A,"&lt;="&amp;Summary!$C$4,G:G,"&lt;="&amp;G220)</f>
        <v>0</v>
      </c>
      <c r="I220">
        <f t="shared" si="3"/>
        <v>0</v>
      </c>
      <c r="J220" s="4"/>
    </row>
    <row r="221" spans="1:10" x14ac:dyDescent="0.25">
      <c r="A221" s="3"/>
      <c r="F221" s="5"/>
      <c r="G221">
        <v>220</v>
      </c>
      <c r="H221">
        <f>SUMIFS(F:F,E:E,E221,A:A,"&gt;="&amp;Summary!$C$3,A:A,"&lt;="&amp;Summary!$C$4,G:G,"&lt;="&amp;G221)</f>
        <v>0</v>
      </c>
      <c r="I221">
        <f t="shared" si="3"/>
        <v>0</v>
      </c>
      <c r="J221" s="4"/>
    </row>
    <row r="222" spans="1:10" x14ac:dyDescent="0.25">
      <c r="A222" s="3"/>
      <c r="F222" s="5"/>
      <c r="G222">
        <v>221</v>
      </c>
      <c r="H222">
        <f>SUMIFS(F:F,E:E,E222,A:A,"&gt;="&amp;Summary!$C$3,A:A,"&lt;="&amp;Summary!$C$4,G:G,"&lt;="&amp;G222)</f>
        <v>0</v>
      </c>
      <c r="I222">
        <f t="shared" si="3"/>
        <v>0</v>
      </c>
      <c r="J222" s="4"/>
    </row>
    <row r="223" spans="1:10" x14ac:dyDescent="0.25">
      <c r="A223" s="3"/>
      <c r="F223" s="5"/>
      <c r="G223">
        <v>222</v>
      </c>
      <c r="H223">
        <f>SUMIFS(F:F,E:E,E223,A:A,"&gt;="&amp;Summary!$C$3,A:A,"&lt;="&amp;Summary!$C$4,G:G,"&lt;="&amp;G223)</f>
        <v>0</v>
      </c>
      <c r="I223">
        <f t="shared" si="3"/>
        <v>0</v>
      </c>
      <c r="J223" s="4"/>
    </row>
    <row r="224" spans="1:10" x14ac:dyDescent="0.25">
      <c r="A224" s="3"/>
      <c r="F224" s="5"/>
      <c r="G224">
        <v>223</v>
      </c>
      <c r="H224">
        <f>SUMIFS(F:F,E:E,E224,A:A,"&gt;="&amp;Summary!$C$3,A:A,"&lt;="&amp;Summary!$C$4,G:G,"&lt;="&amp;G224)</f>
        <v>0</v>
      </c>
      <c r="I224">
        <f t="shared" si="3"/>
        <v>0</v>
      </c>
      <c r="J224" s="4"/>
    </row>
    <row r="225" spans="1:10" x14ac:dyDescent="0.25">
      <c r="A225" s="3"/>
      <c r="F225" s="5"/>
      <c r="G225">
        <v>224</v>
      </c>
      <c r="H225">
        <f>SUMIFS(F:F,E:E,E225,A:A,"&gt;="&amp;Summary!$C$3,A:A,"&lt;="&amp;Summary!$C$4,G:G,"&lt;="&amp;G225)</f>
        <v>0</v>
      </c>
      <c r="I225">
        <f t="shared" si="3"/>
        <v>0</v>
      </c>
      <c r="J225" s="4"/>
    </row>
    <row r="226" spans="1:10" x14ac:dyDescent="0.25">
      <c r="A226" s="3"/>
      <c r="F226" s="5"/>
      <c r="G226">
        <v>225</v>
      </c>
      <c r="H226">
        <f>SUMIFS(F:F,E:E,E226,A:A,"&gt;="&amp;Summary!$C$3,A:A,"&lt;="&amp;Summary!$C$4,G:G,"&lt;="&amp;G226)</f>
        <v>0</v>
      </c>
      <c r="I226">
        <f t="shared" si="3"/>
        <v>0</v>
      </c>
      <c r="J226" s="4"/>
    </row>
    <row r="227" spans="1:10" x14ac:dyDescent="0.25">
      <c r="A227" s="3"/>
      <c r="F227" s="5"/>
      <c r="G227">
        <v>226</v>
      </c>
      <c r="H227">
        <f>SUMIFS(F:F,E:E,E227,A:A,"&gt;="&amp;Summary!$C$3,A:A,"&lt;="&amp;Summary!$C$4,G:G,"&lt;="&amp;G227)</f>
        <v>0</v>
      </c>
      <c r="I227">
        <f t="shared" si="3"/>
        <v>0</v>
      </c>
      <c r="J227" s="4"/>
    </row>
    <row r="228" spans="1:10" x14ac:dyDescent="0.25">
      <c r="A228" s="3"/>
      <c r="F228" s="5"/>
      <c r="G228">
        <v>227</v>
      </c>
      <c r="H228">
        <f>SUMIFS(F:F,E:E,E228,A:A,"&gt;="&amp;Summary!$C$3,A:A,"&lt;="&amp;Summary!$C$4,G:G,"&lt;="&amp;G228)</f>
        <v>0</v>
      </c>
      <c r="I228">
        <f t="shared" si="3"/>
        <v>0</v>
      </c>
      <c r="J228" s="4"/>
    </row>
    <row r="229" spans="1:10" x14ac:dyDescent="0.25">
      <c r="A229" s="3"/>
      <c r="F229" s="5"/>
      <c r="G229">
        <v>228</v>
      </c>
      <c r="H229">
        <f>SUMIFS(F:F,E:E,E229,A:A,"&gt;="&amp;Summary!$C$3,A:A,"&lt;="&amp;Summary!$C$4,G:G,"&lt;="&amp;G229)</f>
        <v>0</v>
      </c>
      <c r="I229">
        <f t="shared" si="3"/>
        <v>0</v>
      </c>
      <c r="J229" s="4"/>
    </row>
    <row r="230" spans="1:10" x14ac:dyDescent="0.25">
      <c r="A230" s="3"/>
      <c r="F230" s="5"/>
      <c r="G230">
        <v>229</v>
      </c>
      <c r="H230">
        <f>SUMIFS(F:F,E:E,E230,A:A,"&gt;="&amp;Summary!$C$3,A:A,"&lt;="&amp;Summary!$C$4,G:G,"&lt;="&amp;G230)</f>
        <v>0</v>
      </c>
      <c r="I230">
        <f t="shared" si="3"/>
        <v>0</v>
      </c>
      <c r="J230" s="4"/>
    </row>
    <row r="231" spans="1:10" x14ac:dyDescent="0.25">
      <c r="A231" s="3"/>
      <c r="F231" s="5"/>
      <c r="G231">
        <v>230</v>
      </c>
      <c r="H231">
        <f>SUMIFS(F:F,E:E,E231,A:A,"&gt;="&amp;Summary!$C$3,A:A,"&lt;="&amp;Summary!$C$4,G:G,"&lt;="&amp;G231)</f>
        <v>0</v>
      </c>
      <c r="I231">
        <f t="shared" si="3"/>
        <v>0</v>
      </c>
      <c r="J231" s="4"/>
    </row>
    <row r="232" spans="1:10" x14ac:dyDescent="0.25">
      <c r="A232" s="3"/>
      <c r="F232" s="5"/>
      <c r="G232">
        <v>231</v>
      </c>
      <c r="H232">
        <f>SUMIFS(F:F,E:E,E232,A:A,"&gt;="&amp;Summary!$C$3,A:A,"&lt;="&amp;Summary!$C$4,G:G,"&lt;="&amp;G232)</f>
        <v>0</v>
      </c>
      <c r="I232">
        <f t="shared" si="3"/>
        <v>0</v>
      </c>
      <c r="J232" s="4"/>
    </row>
    <row r="233" spans="1:10" x14ac:dyDescent="0.25">
      <c r="A233" s="3"/>
      <c r="F233" s="5"/>
      <c r="G233">
        <v>232</v>
      </c>
      <c r="H233">
        <f>SUMIFS(F:F,E:E,E233,A:A,"&gt;="&amp;Summary!$C$3,A:A,"&lt;="&amp;Summary!$C$4,G:G,"&lt;="&amp;G233)</f>
        <v>0</v>
      </c>
      <c r="I233">
        <f t="shared" si="3"/>
        <v>0</v>
      </c>
      <c r="J233" s="4"/>
    </row>
    <row r="234" spans="1:10" x14ac:dyDescent="0.25">
      <c r="A234" s="3"/>
      <c r="F234" s="5"/>
      <c r="G234">
        <v>233</v>
      </c>
      <c r="H234">
        <f>SUMIFS(F:F,E:E,E234,A:A,"&gt;="&amp;Summary!$C$3,A:A,"&lt;="&amp;Summary!$C$4,G:G,"&lt;="&amp;G234)</f>
        <v>0</v>
      </c>
      <c r="I234">
        <f t="shared" si="3"/>
        <v>0</v>
      </c>
      <c r="J234" s="4"/>
    </row>
    <row r="235" spans="1:10" x14ac:dyDescent="0.25">
      <c r="A235" s="3"/>
      <c r="F235" s="5"/>
      <c r="G235">
        <v>234</v>
      </c>
      <c r="H235">
        <f>SUMIFS(F:F,E:E,E235,A:A,"&gt;="&amp;Summary!$C$3,A:A,"&lt;="&amp;Summary!$C$4,G:G,"&lt;="&amp;G235)</f>
        <v>0</v>
      </c>
      <c r="I235">
        <f t="shared" si="3"/>
        <v>0</v>
      </c>
      <c r="J235" s="4"/>
    </row>
    <row r="236" spans="1:10" x14ac:dyDescent="0.25">
      <c r="A236" s="3"/>
      <c r="F236" s="5"/>
      <c r="G236">
        <v>235</v>
      </c>
      <c r="H236">
        <f>SUMIFS(F:F,E:E,E236,A:A,"&gt;="&amp;Summary!$C$3,A:A,"&lt;="&amp;Summary!$C$4,G:G,"&lt;="&amp;G236)</f>
        <v>0</v>
      </c>
      <c r="I236">
        <f t="shared" si="3"/>
        <v>0</v>
      </c>
      <c r="J236" s="4"/>
    </row>
    <row r="237" spans="1:10" x14ac:dyDescent="0.25">
      <c r="A237" s="3"/>
      <c r="F237" s="5"/>
      <c r="G237">
        <v>236</v>
      </c>
      <c r="H237">
        <f>SUMIFS(F:F,E:E,E237,A:A,"&gt;="&amp;Summary!$C$3,A:A,"&lt;="&amp;Summary!$C$4,G:G,"&lt;="&amp;G237)</f>
        <v>0</v>
      </c>
      <c r="I237">
        <f t="shared" si="3"/>
        <v>0</v>
      </c>
      <c r="J237" s="4"/>
    </row>
    <row r="238" spans="1:10" x14ac:dyDescent="0.25">
      <c r="A238" s="3"/>
      <c r="F238" s="5"/>
      <c r="G238">
        <v>237</v>
      </c>
      <c r="H238">
        <f>SUMIFS(F:F,E:E,E238,A:A,"&gt;="&amp;Summary!$C$3,A:A,"&lt;="&amp;Summary!$C$4,G:G,"&lt;="&amp;G238)</f>
        <v>0</v>
      </c>
      <c r="I238">
        <f t="shared" si="3"/>
        <v>0</v>
      </c>
      <c r="J238" s="4"/>
    </row>
    <row r="239" spans="1:10" x14ac:dyDescent="0.25">
      <c r="A239" s="3"/>
      <c r="F239" s="5"/>
      <c r="G239">
        <v>238</v>
      </c>
      <c r="H239">
        <f>SUMIFS(F:F,E:E,E239,A:A,"&gt;="&amp;Summary!$C$3,A:A,"&lt;="&amp;Summary!$C$4,G:G,"&lt;="&amp;G239)</f>
        <v>0</v>
      </c>
      <c r="I239">
        <f t="shared" si="3"/>
        <v>0</v>
      </c>
      <c r="J239" s="4"/>
    </row>
    <row r="240" spans="1:10" x14ac:dyDescent="0.25">
      <c r="A240" s="3"/>
      <c r="F240" s="5"/>
      <c r="G240">
        <v>239</v>
      </c>
      <c r="H240">
        <f>SUMIFS(F:F,E:E,E240,A:A,"&gt;="&amp;Summary!$C$3,A:A,"&lt;="&amp;Summary!$C$4,G:G,"&lt;="&amp;G240)</f>
        <v>0</v>
      </c>
      <c r="I240">
        <f t="shared" si="3"/>
        <v>0</v>
      </c>
      <c r="J240" s="4"/>
    </row>
    <row r="241" spans="1:10" x14ac:dyDescent="0.25">
      <c r="A241" s="3"/>
      <c r="F241" s="5"/>
      <c r="G241">
        <v>240</v>
      </c>
      <c r="H241">
        <f>SUMIFS(F:F,E:E,E241,A:A,"&gt;="&amp;Summary!$C$3,A:A,"&lt;="&amp;Summary!$C$4,G:G,"&lt;="&amp;G241)</f>
        <v>0</v>
      </c>
      <c r="I241">
        <f t="shared" si="3"/>
        <v>0</v>
      </c>
      <c r="J241" s="4"/>
    </row>
    <row r="242" spans="1:10" x14ac:dyDescent="0.25">
      <c r="A242" s="3"/>
      <c r="F242" s="5"/>
      <c r="G242">
        <v>241</v>
      </c>
      <c r="H242">
        <f>SUMIFS(F:F,E:E,E242,A:A,"&gt;="&amp;Summary!$C$3,A:A,"&lt;="&amp;Summary!$C$4,G:G,"&lt;="&amp;G242)</f>
        <v>0</v>
      </c>
      <c r="I242">
        <f t="shared" si="3"/>
        <v>0</v>
      </c>
      <c r="J242" s="4"/>
    </row>
    <row r="243" spans="1:10" x14ac:dyDescent="0.25">
      <c r="A243" s="3"/>
      <c r="F243" s="5"/>
      <c r="G243">
        <v>242</v>
      </c>
      <c r="H243">
        <f>SUMIFS(F:F,E:E,E243,A:A,"&gt;="&amp;Summary!$C$3,A:A,"&lt;="&amp;Summary!$C$4,G:G,"&lt;="&amp;G243)</f>
        <v>0</v>
      </c>
      <c r="I243">
        <f t="shared" si="3"/>
        <v>0</v>
      </c>
      <c r="J243" s="4"/>
    </row>
    <row r="244" spans="1:10" x14ac:dyDescent="0.25">
      <c r="A244" s="3"/>
      <c r="F244" s="5"/>
      <c r="G244">
        <v>243</v>
      </c>
      <c r="H244">
        <f>SUMIFS(F:F,E:E,E244,A:A,"&gt;="&amp;Summary!$C$3,A:A,"&lt;="&amp;Summary!$C$4,G:G,"&lt;="&amp;G244)</f>
        <v>0</v>
      </c>
      <c r="I244">
        <f t="shared" si="3"/>
        <v>0</v>
      </c>
      <c r="J244" s="4"/>
    </row>
    <row r="245" spans="1:10" x14ac:dyDescent="0.25">
      <c r="A245" s="3"/>
      <c r="F245" s="5"/>
      <c r="G245">
        <v>244</v>
      </c>
      <c r="H245">
        <f>SUMIFS(F:F,E:E,E245,A:A,"&gt;="&amp;Summary!$C$3,A:A,"&lt;="&amp;Summary!$C$4,G:G,"&lt;="&amp;G245)</f>
        <v>0</v>
      </c>
      <c r="I245">
        <f t="shared" si="3"/>
        <v>0</v>
      </c>
      <c r="J245" s="4"/>
    </row>
    <row r="246" spans="1:10" x14ac:dyDescent="0.25">
      <c r="A246" s="3"/>
      <c r="F246" s="5"/>
      <c r="G246">
        <v>245</v>
      </c>
      <c r="H246">
        <f>SUMIFS(F:F,E:E,E246,A:A,"&gt;="&amp;Summary!$C$3,A:A,"&lt;="&amp;Summary!$C$4,G:G,"&lt;="&amp;G246)</f>
        <v>0</v>
      </c>
      <c r="I246">
        <f t="shared" si="3"/>
        <v>0</v>
      </c>
      <c r="J246" s="4"/>
    </row>
    <row r="247" spans="1:10" x14ac:dyDescent="0.25">
      <c r="A247" s="3"/>
      <c r="F247" s="5"/>
      <c r="G247">
        <v>246</v>
      </c>
      <c r="H247">
        <f>SUMIFS(F:F,E:E,E247,A:A,"&gt;="&amp;Summary!$C$3,A:A,"&lt;="&amp;Summary!$C$4,G:G,"&lt;="&amp;G247)</f>
        <v>0</v>
      </c>
      <c r="I247">
        <f t="shared" si="3"/>
        <v>0</v>
      </c>
      <c r="J247" s="4"/>
    </row>
    <row r="248" spans="1:10" x14ac:dyDescent="0.25">
      <c r="A248" s="3"/>
      <c r="F248" s="5"/>
      <c r="G248">
        <v>247</v>
      </c>
      <c r="H248">
        <f>SUMIFS(F:F,E:E,E248,A:A,"&gt;="&amp;Summary!$C$3,A:A,"&lt;="&amp;Summary!$C$4,G:G,"&lt;="&amp;G248)</f>
        <v>0</v>
      </c>
      <c r="I248">
        <f t="shared" si="3"/>
        <v>0</v>
      </c>
      <c r="J248" s="4"/>
    </row>
    <row r="249" spans="1:10" x14ac:dyDescent="0.25">
      <c r="A249" s="3"/>
      <c r="F249" s="5"/>
      <c r="G249">
        <v>248</v>
      </c>
      <c r="H249">
        <f>SUMIFS(F:F,E:E,E249,A:A,"&gt;="&amp;Summary!$C$3,A:A,"&lt;="&amp;Summary!$C$4,G:G,"&lt;="&amp;G249)</f>
        <v>0</v>
      </c>
      <c r="I249">
        <f t="shared" si="3"/>
        <v>0</v>
      </c>
      <c r="J249" s="4"/>
    </row>
    <row r="250" spans="1:10" x14ac:dyDescent="0.25">
      <c r="A250" s="3"/>
      <c r="F250" s="5"/>
      <c r="G250">
        <v>249</v>
      </c>
      <c r="H250">
        <f>SUMIFS(F:F,E:E,E250,A:A,"&gt;="&amp;Summary!$C$3,A:A,"&lt;="&amp;Summary!$C$4,G:G,"&lt;="&amp;G250)</f>
        <v>0</v>
      </c>
      <c r="I250">
        <f t="shared" si="3"/>
        <v>0</v>
      </c>
      <c r="J250" s="4"/>
    </row>
    <row r="251" spans="1:10" x14ac:dyDescent="0.25">
      <c r="A251" s="3"/>
      <c r="F251" s="5"/>
      <c r="G251">
        <v>250</v>
      </c>
      <c r="H251">
        <f>SUMIFS(F:F,E:E,E251,A:A,"&gt;="&amp;Summary!$C$3,A:A,"&lt;="&amp;Summary!$C$4,G:G,"&lt;="&amp;G251)</f>
        <v>0</v>
      </c>
      <c r="I251">
        <f t="shared" si="3"/>
        <v>0</v>
      </c>
      <c r="J251" s="4"/>
    </row>
    <row r="252" spans="1:10" x14ac:dyDescent="0.25">
      <c r="A252" s="3"/>
      <c r="F252" s="5"/>
      <c r="G252">
        <v>251</v>
      </c>
      <c r="H252">
        <f>SUMIFS(F:F,E:E,E252,A:A,"&gt;="&amp;Summary!$C$3,A:A,"&lt;="&amp;Summary!$C$4,G:G,"&lt;="&amp;G252)</f>
        <v>0</v>
      </c>
      <c r="I252">
        <f t="shared" si="3"/>
        <v>0</v>
      </c>
      <c r="J252" s="4"/>
    </row>
    <row r="253" spans="1:10" x14ac:dyDescent="0.25">
      <c r="A253" s="3"/>
      <c r="F253" s="5"/>
      <c r="G253">
        <v>252</v>
      </c>
      <c r="H253">
        <f>SUMIFS(F:F,E:E,E253,A:A,"&gt;="&amp;Summary!$C$3,A:A,"&lt;="&amp;Summary!$C$4,G:G,"&lt;="&amp;G253)</f>
        <v>0</v>
      </c>
      <c r="I253">
        <f t="shared" si="3"/>
        <v>0</v>
      </c>
      <c r="J253" s="4"/>
    </row>
    <row r="254" spans="1:10" x14ac:dyDescent="0.25">
      <c r="A254" s="3"/>
      <c r="F254" s="5"/>
      <c r="G254">
        <v>253</v>
      </c>
      <c r="H254">
        <f>SUMIFS(F:F,E:E,E254,A:A,"&gt;="&amp;Summary!$C$3,A:A,"&lt;="&amp;Summary!$C$4,G:G,"&lt;="&amp;G254)</f>
        <v>0</v>
      </c>
      <c r="I254">
        <f t="shared" si="3"/>
        <v>0</v>
      </c>
      <c r="J254" s="4"/>
    </row>
    <row r="255" spans="1:10" x14ac:dyDescent="0.25">
      <c r="A255" s="3"/>
      <c r="F255" s="5"/>
      <c r="G255">
        <v>254</v>
      </c>
      <c r="H255">
        <f>SUMIFS(F:F,E:E,E255,A:A,"&gt;="&amp;Summary!$C$3,A:A,"&lt;="&amp;Summary!$C$4,G:G,"&lt;="&amp;G255)</f>
        <v>0</v>
      </c>
      <c r="I255">
        <f t="shared" si="3"/>
        <v>0</v>
      </c>
      <c r="J255" s="4"/>
    </row>
    <row r="256" spans="1:10" x14ac:dyDescent="0.25">
      <c r="A256" s="3"/>
      <c r="F256" s="5"/>
      <c r="G256">
        <v>255</v>
      </c>
      <c r="H256">
        <f>SUMIFS(F:F,E:E,E256,A:A,"&gt;="&amp;Summary!$C$3,A:A,"&lt;="&amp;Summary!$C$4,G:G,"&lt;="&amp;G256)</f>
        <v>0</v>
      </c>
      <c r="I256">
        <f t="shared" si="3"/>
        <v>0</v>
      </c>
      <c r="J256" s="4"/>
    </row>
    <row r="257" spans="1:10" x14ac:dyDescent="0.25">
      <c r="A257" s="3"/>
      <c r="F257" s="5"/>
      <c r="G257">
        <v>256</v>
      </c>
      <c r="H257">
        <f>SUMIFS(F:F,E:E,E257,A:A,"&gt;="&amp;Summary!$C$3,A:A,"&lt;="&amp;Summary!$C$4,G:G,"&lt;="&amp;G257)</f>
        <v>0</v>
      </c>
      <c r="I257">
        <f t="shared" si="3"/>
        <v>0</v>
      </c>
      <c r="J257" s="4"/>
    </row>
    <row r="258" spans="1:10" x14ac:dyDescent="0.25">
      <c r="A258" s="3"/>
      <c r="F258" s="5"/>
      <c r="G258">
        <v>257</v>
      </c>
      <c r="H258">
        <f>SUMIFS(F:F,E:E,E258,A:A,"&gt;="&amp;Summary!$C$3,A:A,"&lt;="&amp;Summary!$C$4,G:G,"&lt;="&amp;G258)</f>
        <v>0</v>
      </c>
      <c r="I258">
        <f t="shared" ref="I258:I321" si="4">IF(E258="Car/Van",IF(H258&lt;=10000,0.45,0.25),IF(E258="Motorcycle",0.24,IF(E258="Bicycle",0.2,0)))</f>
        <v>0</v>
      </c>
      <c r="J258" s="4"/>
    </row>
    <row r="259" spans="1:10" x14ac:dyDescent="0.25">
      <c r="A259" s="3"/>
      <c r="F259" s="5"/>
      <c r="G259">
        <v>258</v>
      </c>
      <c r="H259">
        <f>SUMIFS(F:F,E:E,E259,A:A,"&gt;="&amp;Summary!$C$3,A:A,"&lt;="&amp;Summary!$C$4,G:G,"&lt;="&amp;G259)</f>
        <v>0</v>
      </c>
      <c r="I259">
        <f t="shared" si="4"/>
        <v>0</v>
      </c>
      <c r="J259" s="4"/>
    </row>
    <row r="260" spans="1:10" x14ac:dyDescent="0.25">
      <c r="A260" s="3"/>
      <c r="F260" s="5"/>
      <c r="G260">
        <v>259</v>
      </c>
      <c r="H260">
        <f>SUMIFS(F:F,E:E,E260,A:A,"&gt;="&amp;Summary!$C$3,A:A,"&lt;="&amp;Summary!$C$4,G:G,"&lt;="&amp;G260)</f>
        <v>0</v>
      </c>
      <c r="I260">
        <f t="shared" si="4"/>
        <v>0</v>
      </c>
      <c r="J260" s="4"/>
    </row>
    <row r="261" spans="1:10" x14ac:dyDescent="0.25">
      <c r="A261" s="3"/>
      <c r="F261" s="5"/>
      <c r="G261">
        <v>260</v>
      </c>
      <c r="H261">
        <f>SUMIFS(F:F,E:E,E261,A:A,"&gt;="&amp;Summary!$C$3,A:A,"&lt;="&amp;Summary!$C$4,G:G,"&lt;="&amp;G261)</f>
        <v>0</v>
      </c>
      <c r="I261">
        <f t="shared" si="4"/>
        <v>0</v>
      </c>
      <c r="J261" s="4"/>
    </row>
    <row r="262" spans="1:10" x14ac:dyDescent="0.25">
      <c r="A262" s="3"/>
      <c r="F262" s="5"/>
      <c r="G262">
        <v>261</v>
      </c>
      <c r="H262">
        <f>SUMIFS(F:F,E:E,E262,A:A,"&gt;="&amp;Summary!$C$3,A:A,"&lt;="&amp;Summary!$C$4,G:G,"&lt;="&amp;G262)</f>
        <v>0</v>
      </c>
      <c r="I262">
        <f t="shared" si="4"/>
        <v>0</v>
      </c>
      <c r="J262" s="4"/>
    </row>
    <row r="263" spans="1:10" x14ac:dyDescent="0.25">
      <c r="A263" s="3"/>
      <c r="F263" s="5"/>
      <c r="G263">
        <v>262</v>
      </c>
      <c r="H263">
        <f>SUMIFS(F:F,E:E,E263,A:A,"&gt;="&amp;Summary!$C$3,A:A,"&lt;="&amp;Summary!$C$4,G:G,"&lt;="&amp;G263)</f>
        <v>0</v>
      </c>
      <c r="I263">
        <f t="shared" si="4"/>
        <v>0</v>
      </c>
      <c r="J263" s="4"/>
    </row>
    <row r="264" spans="1:10" x14ac:dyDescent="0.25">
      <c r="A264" s="3"/>
      <c r="F264" s="5"/>
      <c r="G264">
        <v>263</v>
      </c>
      <c r="H264">
        <f>SUMIFS(F:F,E:E,E264,A:A,"&gt;="&amp;Summary!$C$3,A:A,"&lt;="&amp;Summary!$C$4,G:G,"&lt;="&amp;G264)</f>
        <v>0</v>
      </c>
      <c r="I264">
        <f t="shared" si="4"/>
        <v>0</v>
      </c>
      <c r="J264" s="4"/>
    </row>
    <row r="265" spans="1:10" x14ac:dyDescent="0.25">
      <c r="A265" s="3"/>
      <c r="F265" s="5"/>
      <c r="G265">
        <v>264</v>
      </c>
      <c r="H265">
        <f>SUMIFS(F:F,E:E,E265,A:A,"&gt;="&amp;Summary!$C$3,A:A,"&lt;="&amp;Summary!$C$4,G:G,"&lt;="&amp;G265)</f>
        <v>0</v>
      </c>
      <c r="I265">
        <f t="shared" si="4"/>
        <v>0</v>
      </c>
      <c r="J265" s="4"/>
    </row>
    <row r="266" spans="1:10" x14ac:dyDescent="0.25">
      <c r="A266" s="3"/>
      <c r="F266" s="5"/>
      <c r="G266">
        <v>265</v>
      </c>
      <c r="H266">
        <f>SUMIFS(F:F,E:E,E266,A:A,"&gt;="&amp;Summary!$C$3,A:A,"&lt;="&amp;Summary!$C$4,G:G,"&lt;="&amp;G266)</f>
        <v>0</v>
      </c>
      <c r="I266">
        <f t="shared" si="4"/>
        <v>0</v>
      </c>
      <c r="J266" s="4"/>
    </row>
    <row r="267" spans="1:10" x14ac:dyDescent="0.25">
      <c r="A267" s="3"/>
      <c r="F267" s="5"/>
      <c r="G267">
        <v>266</v>
      </c>
      <c r="H267">
        <f>SUMIFS(F:F,E:E,E267,A:A,"&gt;="&amp;Summary!$C$3,A:A,"&lt;="&amp;Summary!$C$4,G:G,"&lt;="&amp;G267)</f>
        <v>0</v>
      </c>
      <c r="I267">
        <f t="shared" si="4"/>
        <v>0</v>
      </c>
      <c r="J267" s="4"/>
    </row>
    <row r="268" spans="1:10" x14ac:dyDescent="0.25">
      <c r="A268" s="3"/>
      <c r="F268" s="5"/>
      <c r="G268">
        <v>267</v>
      </c>
      <c r="H268">
        <f>SUMIFS(F:F,E:E,E268,A:A,"&gt;="&amp;Summary!$C$3,A:A,"&lt;="&amp;Summary!$C$4,G:G,"&lt;="&amp;G268)</f>
        <v>0</v>
      </c>
      <c r="I268">
        <f t="shared" si="4"/>
        <v>0</v>
      </c>
      <c r="J268" s="4"/>
    </row>
    <row r="269" spans="1:10" x14ac:dyDescent="0.25">
      <c r="A269" s="3"/>
      <c r="F269" s="5"/>
      <c r="G269">
        <v>268</v>
      </c>
      <c r="H269">
        <f>SUMIFS(F:F,E:E,E269,A:A,"&gt;="&amp;Summary!$C$3,A:A,"&lt;="&amp;Summary!$C$4,G:G,"&lt;="&amp;G269)</f>
        <v>0</v>
      </c>
      <c r="I269">
        <f t="shared" si="4"/>
        <v>0</v>
      </c>
      <c r="J269" s="4"/>
    </row>
    <row r="270" spans="1:10" x14ac:dyDescent="0.25">
      <c r="A270" s="3"/>
      <c r="F270" s="5"/>
      <c r="G270">
        <v>269</v>
      </c>
      <c r="H270">
        <f>SUMIFS(F:F,E:E,E270,A:A,"&gt;="&amp;Summary!$C$3,A:A,"&lt;="&amp;Summary!$C$4,G:G,"&lt;="&amp;G270)</f>
        <v>0</v>
      </c>
      <c r="I270">
        <f t="shared" si="4"/>
        <v>0</v>
      </c>
      <c r="J270" s="4"/>
    </row>
    <row r="271" spans="1:10" x14ac:dyDescent="0.25">
      <c r="A271" s="3"/>
      <c r="F271" s="5"/>
      <c r="G271">
        <v>270</v>
      </c>
      <c r="H271">
        <f>SUMIFS(F:F,E:E,E271,A:A,"&gt;="&amp;Summary!$C$3,A:A,"&lt;="&amp;Summary!$C$4,G:G,"&lt;="&amp;G271)</f>
        <v>0</v>
      </c>
      <c r="I271">
        <f t="shared" si="4"/>
        <v>0</v>
      </c>
      <c r="J271" s="4"/>
    </row>
    <row r="272" spans="1:10" x14ac:dyDescent="0.25">
      <c r="A272" s="3"/>
      <c r="F272" s="5"/>
      <c r="G272">
        <v>271</v>
      </c>
      <c r="H272">
        <f>SUMIFS(F:F,E:E,E272,A:A,"&gt;="&amp;Summary!$C$3,A:A,"&lt;="&amp;Summary!$C$4,G:G,"&lt;="&amp;G272)</f>
        <v>0</v>
      </c>
      <c r="I272">
        <f t="shared" si="4"/>
        <v>0</v>
      </c>
      <c r="J272" s="4"/>
    </row>
    <row r="273" spans="1:10" x14ac:dyDescent="0.25">
      <c r="A273" s="3"/>
      <c r="F273" s="5"/>
      <c r="G273">
        <v>272</v>
      </c>
      <c r="H273">
        <f>SUMIFS(F:F,E:E,E273,A:A,"&gt;="&amp;Summary!$C$3,A:A,"&lt;="&amp;Summary!$C$4,G:G,"&lt;="&amp;G273)</f>
        <v>0</v>
      </c>
      <c r="I273">
        <f t="shared" si="4"/>
        <v>0</v>
      </c>
      <c r="J273" s="4"/>
    </row>
    <row r="274" spans="1:10" x14ac:dyDescent="0.25">
      <c r="A274" s="3"/>
      <c r="F274" s="5"/>
      <c r="G274">
        <v>273</v>
      </c>
      <c r="H274">
        <f>SUMIFS(F:F,E:E,E274,A:A,"&gt;="&amp;Summary!$C$3,A:A,"&lt;="&amp;Summary!$C$4,G:G,"&lt;="&amp;G274)</f>
        <v>0</v>
      </c>
      <c r="I274">
        <f t="shared" si="4"/>
        <v>0</v>
      </c>
      <c r="J274" s="4"/>
    </row>
    <row r="275" spans="1:10" x14ac:dyDescent="0.25">
      <c r="A275" s="3"/>
      <c r="F275" s="5"/>
      <c r="G275">
        <v>274</v>
      </c>
      <c r="H275">
        <f>SUMIFS(F:F,E:E,E275,A:A,"&gt;="&amp;Summary!$C$3,A:A,"&lt;="&amp;Summary!$C$4,G:G,"&lt;="&amp;G275)</f>
        <v>0</v>
      </c>
      <c r="I275">
        <f t="shared" si="4"/>
        <v>0</v>
      </c>
      <c r="J275" s="4"/>
    </row>
    <row r="276" spans="1:10" x14ac:dyDescent="0.25">
      <c r="A276" s="3"/>
      <c r="F276" s="5"/>
      <c r="G276">
        <v>275</v>
      </c>
      <c r="H276">
        <f>SUMIFS(F:F,E:E,E276,A:A,"&gt;="&amp;Summary!$C$3,A:A,"&lt;="&amp;Summary!$C$4,G:G,"&lt;="&amp;G276)</f>
        <v>0</v>
      </c>
      <c r="I276">
        <f t="shared" si="4"/>
        <v>0</v>
      </c>
      <c r="J276" s="4"/>
    </row>
    <row r="277" spans="1:10" x14ac:dyDescent="0.25">
      <c r="A277" s="3"/>
      <c r="F277" s="5"/>
      <c r="G277">
        <v>276</v>
      </c>
      <c r="H277">
        <f>SUMIFS(F:F,E:E,E277,A:A,"&gt;="&amp;Summary!$C$3,A:A,"&lt;="&amp;Summary!$C$4,G:G,"&lt;="&amp;G277)</f>
        <v>0</v>
      </c>
      <c r="I277">
        <f t="shared" si="4"/>
        <v>0</v>
      </c>
      <c r="J277" s="4"/>
    </row>
    <row r="278" spans="1:10" x14ac:dyDescent="0.25">
      <c r="A278" s="3"/>
      <c r="F278" s="5"/>
      <c r="G278">
        <v>277</v>
      </c>
      <c r="H278">
        <f>SUMIFS(F:F,E:E,E278,A:A,"&gt;="&amp;Summary!$C$3,A:A,"&lt;="&amp;Summary!$C$4,G:G,"&lt;="&amp;G278)</f>
        <v>0</v>
      </c>
      <c r="I278">
        <f t="shared" si="4"/>
        <v>0</v>
      </c>
      <c r="J278" s="4"/>
    </row>
    <row r="279" spans="1:10" x14ac:dyDescent="0.25">
      <c r="A279" s="3"/>
      <c r="F279" s="5"/>
      <c r="G279">
        <v>278</v>
      </c>
      <c r="H279">
        <f>SUMIFS(F:F,E:E,E279,A:A,"&gt;="&amp;Summary!$C$3,A:A,"&lt;="&amp;Summary!$C$4,G:G,"&lt;="&amp;G279)</f>
        <v>0</v>
      </c>
      <c r="I279">
        <f t="shared" si="4"/>
        <v>0</v>
      </c>
      <c r="J279" s="4"/>
    </row>
    <row r="280" spans="1:10" x14ac:dyDescent="0.25">
      <c r="A280" s="3"/>
      <c r="F280" s="5"/>
      <c r="G280">
        <v>279</v>
      </c>
      <c r="H280">
        <f>SUMIFS(F:F,E:E,E280,A:A,"&gt;="&amp;Summary!$C$3,A:A,"&lt;="&amp;Summary!$C$4,G:G,"&lt;="&amp;G280)</f>
        <v>0</v>
      </c>
      <c r="I280">
        <f t="shared" si="4"/>
        <v>0</v>
      </c>
      <c r="J280" s="4"/>
    </row>
    <row r="281" spans="1:10" x14ac:dyDescent="0.25">
      <c r="A281" s="3"/>
      <c r="F281" s="5"/>
      <c r="G281">
        <v>280</v>
      </c>
      <c r="H281">
        <f>SUMIFS(F:F,E:E,E281,A:A,"&gt;="&amp;Summary!$C$3,A:A,"&lt;="&amp;Summary!$C$4,G:G,"&lt;="&amp;G281)</f>
        <v>0</v>
      </c>
      <c r="I281">
        <f t="shared" si="4"/>
        <v>0</v>
      </c>
      <c r="J281" s="4"/>
    </row>
    <row r="282" spans="1:10" x14ac:dyDescent="0.25">
      <c r="A282" s="3"/>
      <c r="F282" s="5"/>
      <c r="G282">
        <v>281</v>
      </c>
      <c r="H282">
        <f>SUMIFS(F:F,E:E,E282,A:A,"&gt;="&amp;Summary!$C$3,A:A,"&lt;="&amp;Summary!$C$4,G:G,"&lt;="&amp;G282)</f>
        <v>0</v>
      </c>
      <c r="I282">
        <f t="shared" si="4"/>
        <v>0</v>
      </c>
      <c r="J282" s="4"/>
    </row>
    <row r="283" spans="1:10" x14ac:dyDescent="0.25">
      <c r="A283" s="3"/>
      <c r="F283" s="5"/>
      <c r="G283">
        <v>282</v>
      </c>
      <c r="H283">
        <f>SUMIFS(F:F,E:E,E283,A:A,"&gt;="&amp;Summary!$C$3,A:A,"&lt;="&amp;Summary!$C$4,G:G,"&lt;="&amp;G283)</f>
        <v>0</v>
      </c>
      <c r="I283">
        <f t="shared" si="4"/>
        <v>0</v>
      </c>
      <c r="J283" s="4"/>
    </row>
    <row r="284" spans="1:10" x14ac:dyDescent="0.25">
      <c r="A284" s="3"/>
      <c r="F284" s="5"/>
      <c r="G284">
        <v>283</v>
      </c>
      <c r="H284">
        <f>SUMIFS(F:F,E:E,E284,A:A,"&gt;="&amp;Summary!$C$3,A:A,"&lt;="&amp;Summary!$C$4,G:G,"&lt;="&amp;G284)</f>
        <v>0</v>
      </c>
      <c r="I284">
        <f t="shared" si="4"/>
        <v>0</v>
      </c>
      <c r="J284" s="4"/>
    </row>
    <row r="285" spans="1:10" x14ac:dyDescent="0.25">
      <c r="A285" s="3"/>
      <c r="F285" s="5"/>
      <c r="G285">
        <v>284</v>
      </c>
      <c r="H285">
        <f>SUMIFS(F:F,E:E,E285,A:A,"&gt;="&amp;Summary!$C$3,A:A,"&lt;="&amp;Summary!$C$4,G:G,"&lt;="&amp;G285)</f>
        <v>0</v>
      </c>
      <c r="I285">
        <f t="shared" si="4"/>
        <v>0</v>
      </c>
      <c r="J285" s="4"/>
    </row>
    <row r="286" spans="1:10" x14ac:dyDescent="0.25">
      <c r="A286" s="3"/>
      <c r="F286" s="5"/>
      <c r="G286">
        <v>285</v>
      </c>
      <c r="H286">
        <f>SUMIFS(F:F,E:E,E286,A:A,"&gt;="&amp;Summary!$C$3,A:A,"&lt;="&amp;Summary!$C$4,G:G,"&lt;="&amp;G286)</f>
        <v>0</v>
      </c>
      <c r="I286">
        <f t="shared" si="4"/>
        <v>0</v>
      </c>
      <c r="J286" s="4"/>
    </row>
    <row r="287" spans="1:10" x14ac:dyDescent="0.25">
      <c r="A287" s="3"/>
      <c r="F287" s="5"/>
      <c r="G287">
        <v>286</v>
      </c>
      <c r="H287">
        <f>SUMIFS(F:F,E:E,E287,A:A,"&gt;="&amp;Summary!$C$3,A:A,"&lt;="&amp;Summary!$C$4,G:G,"&lt;="&amp;G287)</f>
        <v>0</v>
      </c>
      <c r="I287">
        <f t="shared" si="4"/>
        <v>0</v>
      </c>
      <c r="J287" s="4"/>
    </row>
    <row r="288" spans="1:10" x14ac:dyDescent="0.25">
      <c r="A288" s="3"/>
      <c r="F288" s="5"/>
      <c r="G288">
        <v>287</v>
      </c>
      <c r="H288">
        <f>SUMIFS(F:F,E:E,E288,A:A,"&gt;="&amp;Summary!$C$3,A:A,"&lt;="&amp;Summary!$C$4,G:G,"&lt;="&amp;G288)</f>
        <v>0</v>
      </c>
      <c r="I288">
        <f t="shared" si="4"/>
        <v>0</v>
      </c>
      <c r="J288" s="4"/>
    </row>
    <row r="289" spans="1:10" x14ac:dyDescent="0.25">
      <c r="A289" s="3"/>
      <c r="F289" s="5"/>
      <c r="G289">
        <v>288</v>
      </c>
      <c r="H289">
        <f>SUMIFS(F:F,E:E,E289,A:A,"&gt;="&amp;Summary!$C$3,A:A,"&lt;="&amp;Summary!$C$4,G:G,"&lt;="&amp;G289)</f>
        <v>0</v>
      </c>
      <c r="I289">
        <f t="shared" si="4"/>
        <v>0</v>
      </c>
      <c r="J289" s="4"/>
    </row>
    <row r="290" spans="1:10" x14ac:dyDescent="0.25">
      <c r="A290" s="3"/>
      <c r="F290" s="5"/>
      <c r="G290">
        <v>289</v>
      </c>
      <c r="H290">
        <f>SUMIFS(F:F,E:E,E290,A:A,"&gt;="&amp;Summary!$C$3,A:A,"&lt;="&amp;Summary!$C$4,G:G,"&lt;="&amp;G290)</f>
        <v>0</v>
      </c>
      <c r="I290">
        <f t="shared" si="4"/>
        <v>0</v>
      </c>
      <c r="J290" s="4"/>
    </row>
    <row r="291" spans="1:10" x14ac:dyDescent="0.25">
      <c r="A291" s="3"/>
      <c r="F291" s="5"/>
      <c r="G291">
        <v>290</v>
      </c>
      <c r="H291">
        <f>SUMIFS(F:F,E:E,E291,A:A,"&gt;="&amp;Summary!$C$3,A:A,"&lt;="&amp;Summary!$C$4,G:G,"&lt;="&amp;G291)</f>
        <v>0</v>
      </c>
      <c r="I291">
        <f t="shared" si="4"/>
        <v>0</v>
      </c>
      <c r="J291" s="4"/>
    </row>
    <row r="292" spans="1:10" x14ac:dyDescent="0.25">
      <c r="A292" s="3"/>
      <c r="F292" s="5"/>
      <c r="G292">
        <v>291</v>
      </c>
      <c r="H292">
        <f>SUMIFS(F:F,E:E,E292,A:A,"&gt;="&amp;Summary!$C$3,A:A,"&lt;="&amp;Summary!$C$4,G:G,"&lt;="&amp;G292)</f>
        <v>0</v>
      </c>
      <c r="I292">
        <f t="shared" si="4"/>
        <v>0</v>
      </c>
      <c r="J292" s="4"/>
    </row>
    <row r="293" spans="1:10" x14ac:dyDescent="0.25">
      <c r="A293" s="3"/>
      <c r="F293" s="5"/>
      <c r="G293">
        <v>292</v>
      </c>
      <c r="H293">
        <f>SUMIFS(F:F,E:E,E293,A:A,"&gt;="&amp;Summary!$C$3,A:A,"&lt;="&amp;Summary!$C$4,G:G,"&lt;="&amp;G293)</f>
        <v>0</v>
      </c>
      <c r="I293">
        <f t="shared" si="4"/>
        <v>0</v>
      </c>
      <c r="J293" s="4"/>
    </row>
    <row r="294" spans="1:10" x14ac:dyDescent="0.25">
      <c r="A294" s="3"/>
      <c r="F294" s="5"/>
      <c r="G294">
        <v>293</v>
      </c>
      <c r="H294">
        <f>SUMIFS(F:F,E:E,E294,A:A,"&gt;="&amp;Summary!$C$3,A:A,"&lt;="&amp;Summary!$C$4,G:G,"&lt;="&amp;G294)</f>
        <v>0</v>
      </c>
      <c r="I294">
        <f t="shared" si="4"/>
        <v>0</v>
      </c>
      <c r="J294" s="4"/>
    </row>
    <row r="295" spans="1:10" x14ac:dyDescent="0.25">
      <c r="A295" s="3"/>
      <c r="F295" s="5"/>
      <c r="G295">
        <v>294</v>
      </c>
      <c r="H295">
        <f>SUMIFS(F:F,E:E,E295,A:A,"&gt;="&amp;Summary!$C$3,A:A,"&lt;="&amp;Summary!$C$4,G:G,"&lt;="&amp;G295)</f>
        <v>0</v>
      </c>
      <c r="I295">
        <f t="shared" si="4"/>
        <v>0</v>
      </c>
      <c r="J295" s="4"/>
    </row>
    <row r="296" spans="1:10" x14ac:dyDescent="0.25">
      <c r="A296" s="3"/>
      <c r="F296" s="5"/>
      <c r="G296">
        <v>295</v>
      </c>
      <c r="H296">
        <f>SUMIFS(F:F,E:E,E296,A:A,"&gt;="&amp;Summary!$C$3,A:A,"&lt;="&amp;Summary!$C$4,G:G,"&lt;="&amp;G296)</f>
        <v>0</v>
      </c>
      <c r="I296">
        <f t="shared" si="4"/>
        <v>0</v>
      </c>
      <c r="J296" s="4"/>
    </row>
    <row r="297" spans="1:10" x14ac:dyDescent="0.25">
      <c r="A297" s="3"/>
      <c r="F297" s="5"/>
      <c r="G297">
        <v>296</v>
      </c>
      <c r="H297">
        <f>SUMIFS(F:F,E:E,E297,A:A,"&gt;="&amp;Summary!$C$3,A:A,"&lt;="&amp;Summary!$C$4,G:G,"&lt;="&amp;G297)</f>
        <v>0</v>
      </c>
      <c r="I297">
        <f t="shared" si="4"/>
        <v>0</v>
      </c>
      <c r="J297" s="4"/>
    </row>
    <row r="298" spans="1:10" x14ac:dyDescent="0.25">
      <c r="A298" s="3"/>
      <c r="F298" s="5"/>
      <c r="G298">
        <v>297</v>
      </c>
      <c r="H298">
        <f>SUMIFS(F:F,E:E,E298,A:A,"&gt;="&amp;Summary!$C$3,A:A,"&lt;="&amp;Summary!$C$4,G:G,"&lt;="&amp;G298)</f>
        <v>0</v>
      </c>
      <c r="I298">
        <f t="shared" si="4"/>
        <v>0</v>
      </c>
      <c r="J298" s="4"/>
    </row>
    <row r="299" spans="1:10" x14ac:dyDescent="0.25">
      <c r="A299" s="3"/>
      <c r="F299" s="5"/>
      <c r="G299">
        <v>298</v>
      </c>
      <c r="H299">
        <f>SUMIFS(F:F,E:E,E299,A:A,"&gt;="&amp;Summary!$C$3,A:A,"&lt;="&amp;Summary!$C$4,G:G,"&lt;="&amp;G299)</f>
        <v>0</v>
      </c>
      <c r="I299">
        <f t="shared" si="4"/>
        <v>0</v>
      </c>
      <c r="J299" s="4"/>
    </row>
    <row r="300" spans="1:10" x14ac:dyDescent="0.25">
      <c r="A300" s="3"/>
      <c r="F300" s="5"/>
      <c r="G300">
        <v>299</v>
      </c>
      <c r="H300">
        <f>SUMIFS(F:F,E:E,E300,A:A,"&gt;="&amp;Summary!$C$3,A:A,"&lt;="&amp;Summary!$C$4,G:G,"&lt;="&amp;G300)</f>
        <v>0</v>
      </c>
      <c r="I300">
        <f t="shared" si="4"/>
        <v>0</v>
      </c>
      <c r="J300" s="4"/>
    </row>
    <row r="301" spans="1:10" x14ac:dyDescent="0.25">
      <c r="A301" s="3"/>
      <c r="F301" s="5"/>
      <c r="G301">
        <v>300</v>
      </c>
      <c r="H301">
        <f>SUMIFS(F:F,E:E,E301,A:A,"&gt;="&amp;Summary!$C$3,A:A,"&lt;="&amp;Summary!$C$4,G:G,"&lt;="&amp;G301)</f>
        <v>0</v>
      </c>
      <c r="I301">
        <f t="shared" si="4"/>
        <v>0</v>
      </c>
      <c r="J301" s="4"/>
    </row>
    <row r="302" spans="1:10" x14ac:dyDescent="0.25">
      <c r="A302" s="3"/>
      <c r="F302" s="5"/>
      <c r="G302">
        <v>301</v>
      </c>
      <c r="H302">
        <f>SUMIFS(F:F,E:E,E302,A:A,"&gt;="&amp;Summary!$C$3,A:A,"&lt;="&amp;Summary!$C$4,G:G,"&lt;="&amp;G302)</f>
        <v>0</v>
      </c>
      <c r="I302">
        <f t="shared" si="4"/>
        <v>0</v>
      </c>
      <c r="J302" s="4"/>
    </row>
    <row r="303" spans="1:10" x14ac:dyDescent="0.25">
      <c r="A303" s="3"/>
      <c r="F303" s="5"/>
      <c r="G303">
        <v>302</v>
      </c>
      <c r="H303">
        <f>SUMIFS(F:F,E:E,E303,A:A,"&gt;="&amp;Summary!$C$3,A:A,"&lt;="&amp;Summary!$C$4,G:G,"&lt;="&amp;G303)</f>
        <v>0</v>
      </c>
      <c r="I303">
        <f t="shared" si="4"/>
        <v>0</v>
      </c>
      <c r="J303" s="4"/>
    </row>
    <row r="304" spans="1:10" x14ac:dyDescent="0.25">
      <c r="A304" s="3"/>
      <c r="F304" s="5"/>
      <c r="G304">
        <v>303</v>
      </c>
      <c r="H304">
        <f>SUMIFS(F:F,E:E,E304,A:A,"&gt;="&amp;Summary!$C$3,A:A,"&lt;="&amp;Summary!$C$4,G:G,"&lt;="&amp;G304)</f>
        <v>0</v>
      </c>
      <c r="I304">
        <f t="shared" si="4"/>
        <v>0</v>
      </c>
      <c r="J304" s="4"/>
    </row>
    <row r="305" spans="1:10" x14ac:dyDescent="0.25">
      <c r="A305" s="3"/>
      <c r="F305" s="5"/>
      <c r="G305">
        <v>304</v>
      </c>
      <c r="H305">
        <f>SUMIFS(F:F,E:E,E305,A:A,"&gt;="&amp;Summary!$C$3,A:A,"&lt;="&amp;Summary!$C$4,G:G,"&lt;="&amp;G305)</f>
        <v>0</v>
      </c>
      <c r="I305">
        <f t="shared" si="4"/>
        <v>0</v>
      </c>
      <c r="J305" s="4"/>
    </row>
    <row r="306" spans="1:10" x14ac:dyDescent="0.25">
      <c r="A306" s="3"/>
      <c r="F306" s="5"/>
      <c r="G306">
        <v>305</v>
      </c>
      <c r="H306">
        <f>SUMIFS(F:F,E:E,E306,A:A,"&gt;="&amp;Summary!$C$3,A:A,"&lt;="&amp;Summary!$C$4,G:G,"&lt;="&amp;G306)</f>
        <v>0</v>
      </c>
      <c r="I306">
        <f t="shared" si="4"/>
        <v>0</v>
      </c>
      <c r="J306" s="4"/>
    </row>
    <row r="307" spans="1:10" x14ac:dyDescent="0.25">
      <c r="A307" s="3"/>
      <c r="F307" s="5"/>
      <c r="G307">
        <v>306</v>
      </c>
      <c r="H307">
        <f>SUMIFS(F:F,E:E,E307,A:A,"&gt;="&amp;Summary!$C$3,A:A,"&lt;="&amp;Summary!$C$4,G:G,"&lt;="&amp;G307)</f>
        <v>0</v>
      </c>
      <c r="I307">
        <f t="shared" si="4"/>
        <v>0</v>
      </c>
      <c r="J307" s="4"/>
    </row>
    <row r="308" spans="1:10" x14ac:dyDescent="0.25">
      <c r="A308" s="3"/>
      <c r="F308" s="5"/>
      <c r="G308">
        <v>307</v>
      </c>
      <c r="H308">
        <f>SUMIFS(F:F,E:E,E308,A:A,"&gt;="&amp;Summary!$C$3,A:A,"&lt;="&amp;Summary!$C$4,G:G,"&lt;="&amp;G308)</f>
        <v>0</v>
      </c>
      <c r="I308">
        <f t="shared" si="4"/>
        <v>0</v>
      </c>
      <c r="J308" s="4"/>
    </row>
    <row r="309" spans="1:10" x14ac:dyDescent="0.25">
      <c r="A309" s="3"/>
      <c r="F309" s="5"/>
      <c r="G309">
        <v>308</v>
      </c>
      <c r="H309">
        <f>SUMIFS(F:F,E:E,E309,A:A,"&gt;="&amp;Summary!$C$3,A:A,"&lt;="&amp;Summary!$C$4,G:G,"&lt;="&amp;G309)</f>
        <v>0</v>
      </c>
      <c r="I309">
        <f t="shared" si="4"/>
        <v>0</v>
      </c>
      <c r="J309" s="4"/>
    </row>
    <row r="310" spans="1:10" x14ac:dyDescent="0.25">
      <c r="A310" s="3"/>
      <c r="F310" s="5"/>
      <c r="G310">
        <v>309</v>
      </c>
      <c r="H310">
        <f>SUMIFS(F:F,E:E,E310,A:A,"&gt;="&amp;Summary!$C$3,A:A,"&lt;="&amp;Summary!$C$4,G:G,"&lt;="&amp;G310)</f>
        <v>0</v>
      </c>
      <c r="I310">
        <f t="shared" si="4"/>
        <v>0</v>
      </c>
      <c r="J310" s="4"/>
    </row>
    <row r="311" spans="1:10" x14ac:dyDescent="0.25">
      <c r="A311" s="3"/>
      <c r="F311" s="5"/>
      <c r="G311">
        <v>310</v>
      </c>
      <c r="H311">
        <f>SUMIFS(F:F,E:E,E311,A:A,"&gt;="&amp;Summary!$C$3,A:A,"&lt;="&amp;Summary!$C$4,G:G,"&lt;="&amp;G311)</f>
        <v>0</v>
      </c>
      <c r="I311">
        <f t="shared" si="4"/>
        <v>0</v>
      </c>
      <c r="J311" s="4"/>
    </row>
    <row r="312" spans="1:10" x14ac:dyDescent="0.25">
      <c r="A312" s="3"/>
      <c r="F312" s="5"/>
      <c r="G312">
        <v>311</v>
      </c>
      <c r="H312">
        <f>SUMIFS(F:F,E:E,E312,A:A,"&gt;="&amp;Summary!$C$3,A:A,"&lt;="&amp;Summary!$C$4,G:G,"&lt;="&amp;G312)</f>
        <v>0</v>
      </c>
      <c r="I312">
        <f t="shared" si="4"/>
        <v>0</v>
      </c>
      <c r="J312" s="4"/>
    </row>
    <row r="313" spans="1:10" x14ac:dyDescent="0.25">
      <c r="A313" s="3"/>
      <c r="F313" s="5"/>
      <c r="G313">
        <v>312</v>
      </c>
      <c r="H313">
        <f>SUMIFS(F:F,E:E,E313,A:A,"&gt;="&amp;Summary!$C$3,A:A,"&lt;="&amp;Summary!$C$4,G:G,"&lt;="&amp;G313)</f>
        <v>0</v>
      </c>
      <c r="I313">
        <f t="shared" si="4"/>
        <v>0</v>
      </c>
      <c r="J313" s="4"/>
    </row>
    <row r="314" spans="1:10" x14ac:dyDescent="0.25">
      <c r="A314" s="3"/>
      <c r="F314" s="5"/>
      <c r="G314">
        <v>313</v>
      </c>
      <c r="H314">
        <f>SUMIFS(F:F,E:E,E314,A:A,"&gt;="&amp;Summary!$C$3,A:A,"&lt;="&amp;Summary!$C$4,G:G,"&lt;="&amp;G314)</f>
        <v>0</v>
      </c>
      <c r="I314">
        <f t="shared" si="4"/>
        <v>0</v>
      </c>
      <c r="J314" s="4"/>
    </row>
    <row r="315" spans="1:10" x14ac:dyDescent="0.25">
      <c r="A315" s="3"/>
      <c r="F315" s="5"/>
      <c r="G315">
        <v>314</v>
      </c>
      <c r="H315">
        <f>SUMIFS(F:F,E:E,E315,A:A,"&gt;="&amp;Summary!$C$3,A:A,"&lt;="&amp;Summary!$C$4,G:G,"&lt;="&amp;G315)</f>
        <v>0</v>
      </c>
      <c r="I315">
        <f t="shared" si="4"/>
        <v>0</v>
      </c>
      <c r="J315" s="4"/>
    </row>
    <row r="316" spans="1:10" x14ac:dyDescent="0.25">
      <c r="A316" s="3"/>
      <c r="F316" s="5"/>
      <c r="G316">
        <v>315</v>
      </c>
      <c r="H316">
        <f>SUMIFS(F:F,E:E,E316,A:A,"&gt;="&amp;Summary!$C$3,A:A,"&lt;="&amp;Summary!$C$4,G:G,"&lt;="&amp;G316)</f>
        <v>0</v>
      </c>
      <c r="I316">
        <f t="shared" si="4"/>
        <v>0</v>
      </c>
      <c r="J316" s="4"/>
    </row>
    <row r="317" spans="1:10" x14ac:dyDescent="0.25">
      <c r="A317" s="3"/>
      <c r="F317" s="5"/>
      <c r="G317">
        <v>316</v>
      </c>
      <c r="H317">
        <f>SUMIFS(F:F,E:E,E317,A:A,"&gt;="&amp;Summary!$C$3,A:A,"&lt;="&amp;Summary!$C$4,G:G,"&lt;="&amp;G317)</f>
        <v>0</v>
      </c>
      <c r="I317">
        <f t="shared" si="4"/>
        <v>0</v>
      </c>
      <c r="J317" s="4"/>
    </row>
    <row r="318" spans="1:10" x14ac:dyDescent="0.25">
      <c r="A318" s="3"/>
      <c r="F318" s="5"/>
      <c r="G318">
        <v>317</v>
      </c>
      <c r="H318">
        <f>SUMIFS(F:F,E:E,E318,A:A,"&gt;="&amp;Summary!$C$3,A:A,"&lt;="&amp;Summary!$C$4,G:G,"&lt;="&amp;G318)</f>
        <v>0</v>
      </c>
      <c r="I318">
        <f t="shared" si="4"/>
        <v>0</v>
      </c>
      <c r="J318" s="4"/>
    </row>
    <row r="319" spans="1:10" x14ac:dyDescent="0.25">
      <c r="A319" s="3"/>
      <c r="F319" s="5"/>
      <c r="G319">
        <v>318</v>
      </c>
      <c r="H319">
        <f>SUMIFS(F:F,E:E,E319,A:A,"&gt;="&amp;Summary!$C$3,A:A,"&lt;="&amp;Summary!$C$4,G:G,"&lt;="&amp;G319)</f>
        <v>0</v>
      </c>
      <c r="I319">
        <f t="shared" si="4"/>
        <v>0</v>
      </c>
      <c r="J319" s="4"/>
    </row>
    <row r="320" spans="1:10" x14ac:dyDescent="0.25">
      <c r="A320" s="3"/>
      <c r="F320" s="5"/>
      <c r="G320">
        <v>319</v>
      </c>
      <c r="H320">
        <f>SUMIFS(F:F,E:E,E320,A:A,"&gt;="&amp;Summary!$C$3,A:A,"&lt;="&amp;Summary!$C$4,G:G,"&lt;="&amp;G320)</f>
        <v>0</v>
      </c>
      <c r="I320">
        <f t="shared" si="4"/>
        <v>0</v>
      </c>
      <c r="J320" s="4"/>
    </row>
    <row r="321" spans="1:10" x14ac:dyDescent="0.25">
      <c r="A321" s="3"/>
      <c r="F321" s="5"/>
      <c r="G321">
        <v>320</v>
      </c>
      <c r="H321">
        <f>SUMIFS(F:F,E:E,E321,A:A,"&gt;="&amp;Summary!$C$3,A:A,"&lt;="&amp;Summary!$C$4,G:G,"&lt;="&amp;G321)</f>
        <v>0</v>
      </c>
      <c r="I321">
        <f t="shared" si="4"/>
        <v>0</v>
      </c>
      <c r="J321" s="4"/>
    </row>
    <row r="322" spans="1:10" x14ac:dyDescent="0.25">
      <c r="A322" s="3"/>
      <c r="F322" s="5"/>
      <c r="G322">
        <v>321</v>
      </c>
      <c r="H322">
        <f>SUMIFS(F:F,E:E,E322,A:A,"&gt;="&amp;Summary!$C$3,A:A,"&lt;="&amp;Summary!$C$4,G:G,"&lt;="&amp;G322)</f>
        <v>0</v>
      </c>
      <c r="I322">
        <f t="shared" ref="I322:I385" si="5">IF(E322="Car/Van",IF(H322&lt;=10000,0.45,0.25),IF(E322="Motorcycle",0.24,IF(E322="Bicycle",0.2,0)))</f>
        <v>0</v>
      </c>
      <c r="J322" s="4"/>
    </row>
    <row r="323" spans="1:10" x14ac:dyDescent="0.25">
      <c r="A323" s="3"/>
      <c r="F323" s="5"/>
      <c r="G323">
        <v>322</v>
      </c>
      <c r="H323">
        <f>SUMIFS(F:F,E:E,E323,A:A,"&gt;="&amp;Summary!$C$3,A:A,"&lt;="&amp;Summary!$C$4,G:G,"&lt;="&amp;G323)</f>
        <v>0</v>
      </c>
      <c r="I323">
        <f t="shared" si="5"/>
        <v>0</v>
      </c>
      <c r="J323" s="4"/>
    </row>
    <row r="324" spans="1:10" x14ac:dyDescent="0.25">
      <c r="A324" s="3"/>
      <c r="F324" s="5"/>
      <c r="G324">
        <v>323</v>
      </c>
      <c r="H324">
        <f>SUMIFS(F:F,E:E,E324,A:A,"&gt;="&amp;Summary!$C$3,A:A,"&lt;="&amp;Summary!$C$4,G:G,"&lt;="&amp;G324)</f>
        <v>0</v>
      </c>
      <c r="I324">
        <f t="shared" si="5"/>
        <v>0</v>
      </c>
      <c r="J324" s="4"/>
    </row>
    <row r="325" spans="1:10" x14ac:dyDescent="0.25">
      <c r="A325" s="3"/>
      <c r="F325" s="5"/>
      <c r="G325">
        <v>324</v>
      </c>
      <c r="H325">
        <f>SUMIFS(F:F,E:E,E325,A:A,"&gt;="&amp;Summary!$C$3,A:A,"&lt;="&amp;Summary!$C$4,G:G,"&lt;="&amp;G325)</f>
        <v>0</v>
      </c>
      <c r="I325">
        <f t="shared" si="5"/>
        <v>0</v>
      </c>
      <c r="J325" s="4"/>
    </row>
    <row r="326" spans="1:10" x14ac:dyDescent="0.25">
      <c r="A326" s="3"/>
      <c r="F326" s="5"/>
      <c r="G326">
        <v>325</v>
      </c>
      <c r="H326">
        <f>SUMIFS(F:F,E:E,E326,A:A,"&gt;="&amp;Summary!$C$3,A:A,"&lt;="&amp;Summary!$C$4,G:G,"&lt;="&amp;G326)</f>
        <v>0</v>
      </c>
      <c r="I326">
        <f t="shared" si="5"/>
        <v>0</v>
      </c>
      <c r="J326" s="4"/>
    </row>
    <row r="327" spans="1:10" x14ac:dyDescent="0.25">
      <c r="A327" s="3"/>
      <c r="F327" s="5"/>
      <c r="G327">
        <v>326</v>
      </c>
      <c r="H327">
        <f>SUMIFS(F:F,E:E,E327,A:A,"&gt;="&amp;Summary!$C$3,A:A,"&lt;="&amp;Summary!$C$4,G:G,"&lt;="&amp;G327)</f>
        <v>0</v>
      </c>
      <c r="I327">
        <f t="shared" si="5"/>
        <v>0</v>
      </c>
      <c r="J327" s="4"/>
    </row>
    <row r="328" spans="1:10" x14ac:dyDescent="0.25">
      <c r="A328" s="3"/>
      <c r="F328" s="5"/>
      <c r="G328">
        <v>327</v>
      </c>
      <c r="H328">
        <f>SUMIFS(F:F,E:E,E328,A:A,"&gt;="&amp;Summary!$C$3,A:A,"&lt;="&amp;Summary!$C$4,G:G,"&lt;="&amp;G328)</f>
        <v>0</v>
      </c>
      <c r="I328">
        <f t="shared" si="5"/>
        <v>0</v>
      </c>
      <c r="J328" s="4"/>
    </row>
    <row r="329" spans="1:10" x14ac:dyDescent="0.25">
      <c r="A329" s="3"/>
      <c r="F329" s="5"/>
      <c r="G329">
        <v>328</v>
      </c>
      <c r="H329">
        <f>SUMIFS(F:F,E:E,E329,A:A,"&gt;="&amp;Summary!$C$3,A:A,"&lt;="&amp;Summary!$C$4,G:G,"&lt;="&amp;G329)</f>
        <v>0</v>
      </c>
      <c r="I329">
        <f t="shared" si="5"/>
        <v>0</v>
      </c>
      <c r="J329" s="4"/>
    </row>
    <row r="330" spans="1:10" x14ac:dyDescent="0.25">
      <c r="A330" s="3"/>
      <c r="F330" s="5"/>
      <c r="G330">
        <v>329</v>
      </c>
      <c r="H330">
        <f>SUMIFS(F:F,E:E,E330,A:A,"&gt;="&amp;Summary!$C$3,A:A,"&lt;="&amp;Summary!$C$4,G:G,"&lt;="&amp;G330)</f>
        <v>0</v>
      </c>
      <c r="I330">
        <f t="shared" si="5"/>
        <v>0</v>
      </c>
      <c r="J330" s="4"/>
    </row>
    <row r="331" spans="1:10" x14ac:dyDescent="0.25">
      <c r="A331" s="3"/>
      <c r="F331" s="5"/>
      <c r="G331">
        <v>330</v>
      </c>
      <c r="H331">
        <f>SUMIFS(F:F,E:E,E331,A:A,"&gt;="&amp;Summary!$C$3,A:A,"&lt;="&amp;Summary!$C$4,G:G,"&lt;="&amp;G331)</f>
        <v>0</v>
      </c>
      <c r="I331">
        <f t="shared" si="5"/>
        <v>0</v>
      </c>
      <c r="J331" s="4"/>
    </row>
    <row r="332" spans="1:10" x14ac:dyDescent="0.25">
      <c r="A332" s="3"/>
      <c r="F332" s="5"/>
      <c r="G332">
        <v>331</v>
      </c>
      <c r="H332">
        <f>SUMIFS(F:F,E:E,E332,A:A,"&gt;="&amp;Summary!$C$3,A:A,"&lt;="&amp;Summary!$C$4,G:G,"&lt;="&amp;G332)</f>
        <v>0</v>
      </c>
      <c r="I332">
        <f t="shared" si="5"/>
        <v>0</v>
      </c>
      <c r="J332" s="4"/>
    </row>
    <row r="333" spans="1:10" x14ac:dyDescent="0.25">
      <c r="A333" s="3"/>
      <c r="F333" s="5"/>
      <c r="G333">
        <v>332</v>
      </c>
      <c r="H333">
        <f>SUMIFS(F:F,E:E,E333,A:A,"&gt;="&amp;Summary!$C$3,A:A,"&lt;="&amp;Summary!$C$4,G:G,"&lt;="&amp;G333)</f>
        <v>0</v>
      </c>
      <c r="I333">
        <f t="shared" si="5"/>
        <v>0</v>
      </c>
      <c r="J333" s="4"/>
    </row>
    <row r="334" spans="1:10" x14ac:dyDescent="0.25">
      <c r="A334" s="3"/>
      <c r="F334" s="5"/>
      <c r="G334">
        <v>333</v>
      </c>
      <c r="H334">
        <f>SUMIFS(F:F,E:E,E334,A:A,"&gt;="&amp;Summary!$C$3,A:A,"&lt;="&amp;Summary!$C$4,G:G,"&lt;="&amp;G334)</f>
        <v>0</v>
      </c>
      <c r="I334">
        <f t="shared" si="5"/>
        <v>0</v>
      </c>
      <c r="J334" s="4"/>
    </row>
    <row r="335" spans="1:10" x14ac:dyDescent="0.25">
      <c r="A335" s="3"/>
      <c r="F335" s="5"/>
      <c r="G335">
        <v>334</v>
      </c>
      <c r="H335">
        <f>SUMIFS(F:F,E:E,E335,A:A,"&gt;="&amp;Summary!$C$3,A:A,"&lt;="&amp;Summary!$C$4,G:G,"&lt;="&amp;G335)</f>
        <v>0</v>
      </c>
      <c r="I335">
        <f t="shared" si="5"/>
        <v>0</v>
      </c>
      <c r="J335" s="4"/>
    </row>
    <row r="336" spans="1:10" x14ac:dyDescent="0.25">
      <c r="A336" s="3"/>
      <c r="F336" s="5"/>
      <c r="G336">
        <v>335</v>
      </c>
      <c r="H336">
        <f>SUMIFS(F:F,E:E,E336,A:A,"&gt;="&amp;Summary!$C$3,A:A,"&lt;="&amp;Summary!$C$4,G:G,"&lt;="&amp;G336)</f>
        <v>0</v>
      </c>
      <c r="I336">
        <f t="shared" si="5"/>
        <v>0</v>
      </c>
      <c r="J336" s="4"/>
    </row>
    <row r="337" spans="1:10" x14ac:dyDescent="0.25">
      <c r="A337" s="3"/>
      <c r="F337" s="5"/>
      <c r="G337">
        <v>336</v>
      </c>
      <c r="H337">
        <f>SUMIFS(F:F,E:E,E337,A:A,"&gt;="&amp;Summary!$C$3,A:A,"&lt;="&amp;Summary!$C$4,G:G,"&lt;="&amp;G337)</f>
        <v>0</v>
      </c>
      <c r="I337">
        <f t="shared" si="5"/>
        <v>0</v>
      </c>
      <c r="J337" s="4"/>
    </row>
    <row r="338" spans="1:10" x14ac:dyDescent="0.25">
      <c r="A338" s="3"/>
      <c r="F338" s="5"/>
      <c r="G338">
        <v>337</v>
      </c>
      <c r="H338">
        <f>SUMIFS(F:F,E:E,E338,A:A,"&gt;="&amp;Summary!$C$3,A:A,"&lt;="&amp;Summary!$C$4,G:G,"&lt;="&amp;G338)</f>
        <v>0</v>
      </c>
      <c r="I338">
        <f t="shared" si="5"/>
        <v>0</v>
      </c>
      <c r="J338" s="4"/>
    </row>
    <row r="339" spans="1:10" x14ac:dyDescent="0.25">
      <c r="A339" s="3"/>
      <c r="F339" s="5"/>
      <c r="G339">
        <v>338</v>
      </c>
      <c r="H339">
        <f>SUMIFS(F:F,E:E,E339,A:A,"&gt;="&amp;Summary!$C$3,A:A,"&lt;="&amp;Summary!$C$4,G:G,"&lt;="&amp;G339)</f>
        <v>0</v>
      </c>
      <c r="I339">
        <f t="shared" si="5"/>
        <v>0</v>
      </c>
      <c r="J339" s="4"/>
    </row>
    <row r="340" spans="1:10" x14ac:dyDescent="0.25">
      <c r="A340" s="3"/>
      <c r="F340" s="5"/>
      <c r="G340">
        <v>339</v>
      </c>
      <c r="H340">
        <f>SUMIFS(F:F,E:E,E340,A:A,"&gt;="&amp;Summary!$C$3,A:A,"&lt;="&amp;Summary!$C$4,G:G,"&lt;="&amp;G340)</f>
        <v>0</v>
      </c>
      <c r="I340">
        <f t="shared" si="5"/>
        <v>0</v>
      </c>
      <c r="J340" s="4"/>
    </row>
    <row r="341" spans="1:10" x14ac:dyDescent="0.25">
      <c r="A341" s="3"/>
      <c r="F341" s="5"/>
      <c r="G341">
        <v>340</v>
      </c>
      <c r="H341">
        <f>SUMIFS(F:F,E:E,E341,A:A,"&gt;="&amp;Summary!$C$3,A:A,"&lt;="&amp;Summary!$C$4,G:G,"&lt;="&amp;G341)</f>
        <v>0</v>
      </c>
      <c r="I341">
        <f t="shared" si="5"/>
        <v>0</v>
      </c>
      <c r="J341" s="4"/>
    </row>
    <row r="342" spans="1:10" x14ac:dyDescent="0.25">
      <c r="A342" s="3"/>
      <c r="F342" s="5"/>
      <c r="G342">
        <v>341</v>
      </c>
      <c r="H342">
        <f>SUMIFS(F:F,E:E,E342,A:A,"&gt;="&amp;Summary!$C$3,A:A,"&lt;="&amp;Summary!$C$4,G:G,"&lt;="&amp;G342)</f>
        <v>0</v>
      </c>
      <c r="I342">
        <f t="shared" si="5"/>
        <v>0</v>
      </c>
      <c r="J342" s="4"/>
    </row>
    <row r="343" spans="1:10" x14ac:dyDescent="0.25">
      <c r="A343" s="3"/>
      <c r="F343" s="5"/>
      <c r="G343">
        <v>342</v>
      </c>
      <c r="H343">
        <f>SUMIFS(F:F,E:E,E343,A:A,"&gt;="&amp;Summary!$C$3,A:A,"&lt;="&amp;Summary!$C$4,G:G,"&lt;="&amp;G343)</f>
        <v>0</v>
      </c>
      <c r="I343">
        <f t="shared" si="5"/>
        <v>0</v>
      </c>
      <c r="J343" s="4"/>
    </row>
    <row r="344" spans="1:10" x14ac:dyDescent="0.25">
      <c r="A344" s="3"/>
      <c r="F344" s="5"/>
      <c r="G344">
        <v>343</v>
      </c>
      <c r="H344">
        <f>SUMIFS(F:F,E:E,E344,A:A,"&gt;="&amp;Summary!$C$3,A:A,"&lt;="&amp;Summary!$C$4,G:G,"&lt;="&amp;G344)</f>
        <v>0</v>
      </c>
      <c r="I344">
        <f t="shared" si="5"/>
        <v>0</v>
      </c>
      <c r="J344" s="4"/>
    </row>
    <row r="345" spans="1:10" x14ac:dyDescent="0.25">
      <c r="A345" s="3"/>
      <c r="F345" s="5"/>
      <c r="G345">
        <v>344</v>
      </c>
      <c r="H345">
        <f>SUMIFS(F:F,E:E,E345,A:A,"&gt;="&amp;Summary!$C$3,A:A,"&lt;="&amp;Summary!$C$4,G:G,"&lt;="&amp;G345)</f>
        <v>0</v>
      </c>
      <c r="I345">
        <f t="shared" si="5"/>
        <v>0</v>
      </c>
      <c r="J345" s="4"/>
    </row>
    <row r="346" spans="1:10" x14ac:dyDescent="0.25">
      <c r="A346" s="3"/>
      <c r="F346" s="5"/>
      <c r="G346">
        <v>345</v>
      </c>
      <c r="H346">
        <f>SUMIFS(F:F,E:E,E346,A:A,"&gt;="&amp;Summary!$C$3,A:A,"&lt;="&amp;Summary!$C$4,G:G,"&lt;="&amp;G346)</f>
        <v>0</v>
      </c>
      <c r="I346">
        <f t="shared" si="5"/>
        <v>0</v>
      </c>
      <c r="J346" s="4"/>
    </row>
    <row r="347" spans="1:10" x14ac:dyDescent="0.25">
      <c r="A347" s="3"/>
      <c r="F347" s="5"/>
      <c r="G347">
        <v>346</v>
      </c>
      <c r="H347">
        <f>SUMIFS(F:F,E:E,E347,A:A,"&gt;="&amp;Summary!$C$3,A:A,"&lt;="&amp;Summary!$C$4,G:G,"&lt;="&amp;G347)</f>
        <v>0</v>
      </c>
      <c r="I347">
        <f t="shared" si="5"/>
        <v>0</v>
      </c>
      <c r="J347" s="4"/>
    </row>
    <row r="348" spans="1:10" x14ac:dyDescent="0.25">
      <c r="A348" s="3"/>
      <c r="F348" s="5"/>
      <c r="G348">
        <v>347</v>
      </c>
      <c r="H348">
        <f>SUMIFS(F:F,E:E,E348,A:A,"&gt;="&amp;Summary!$C$3,A:A,"&lt;="&amp;Summary!$C$4,G:G,"&lt;="&amp;G348)</f>
        <v>0</v>
      </c>
      <c r="I348">
        <f t="shared" si="5"/>
        <v>0</v>
      </c>
      <c r="J348" s="4"/>
    </row>
    <row r="349" spans="1:10" x14ac:dyDescent="0.25">
      <c r="A349" s="3"/>
      <c r="F349" s="5"/>
      <c r="G349">
        <v>348</v>
      </c>
      <c r="H349">
        <f>SUMIFS(F:F,E:E,E349,A:A,"&gt;="&amp;Summary!$C$3,A:A,"&lt;="&amp;Summary!$C$4,G:G,"&lt;="&amp;G349)</f>
        <v>0</v>
      </c>
      <c r="I349">
        <f t="shared" si="5"/>
        <v>0</v>
      </c>
      <c r="J349" s="4"/>
    </row>
    <row r="350" spans="1:10" x14ac:dyDescent="0.25">
      <c r="A350" s="3"/>
      <c r="F350" s="5"/>
      <c r="G350">
        <v>349</v>
      </c>
      <c r="H350">
        <f>SUMIFS(F:F,E:E,E350,A:A,"&gt;="&amp;Summary!$C$3,A:A,"&lt;="&amp;Summary!$C$4,G:G,"&lt;="&amp;G350)</f>
        <v>0</v>
      </c>
      <c r="I350">
        <f t="shared" si="5"/>
        <v>0</v>
      </c>
      <c r="J350" s="4"/>
    </row>
    <row r="351" spans="1:10" x14ac:dyDescent="0.25">
      <c r="A351" s="3"/>
      <c r="F351" s="5"/>
      <c r="G351">
        <v>350</v>
      </c>
      <c r="H351">
        <f>SUMIFS(F:F,E:E,E351,A:A,"&gt;="&amp;Summary!$C$3,A:A,"&lt;="&amp;Summary!$C$4,G:G,"&lt;="&amp;G351)</f>
        <v>0</v>
      </c>
      <c r="I351">
        <f t="shared" si="5"/>
        <v>0</v>
      </c>
      <c r="J351" s="4"/>
    </row>
    <row r="352" spans="1:10" x14ac:dyDescent="0.25">
      <c r="A352" s="3"/>
      <c r="F352" s="5"/>
      <c r="G352">
        <v>351</v>
      </c>
      <c r="H352">
        <f>SUMIFS(F:F,E:E,E352,A:A,"&gt;="&amp;Summary!$C$3,A:A,"&lt;="&amp;Summary!$C$4,G:G,"&lt;="&amp;G352)</f>
        <v>0</v>
      </c>
      <c r="I352">
        <f t="shared" si="5"/>
        <v>0</v>
      </c>
      <c r="J352" s="4"/>
    </row>
    <row r="353" spans="1:10" x14ac:dyDescent="0.25">
      <c r="A353" s="3"/>
      <c r="F353" s="5"/>
      <c r="G353">
        <v>352</v>
      </c>
      <c r="H353">
        <f>SUMIFS(F:F,E:E,E353,A:A,"&gt;="&amp;Summary!$C$3,A:A,"&lt;="&amp;Summary!$C$4,G:G,"&lt;="&amp;G353)</f>
        <v>0</v>
      </c>
      <c r="I353">
        <f t="shared" si="5"/>
        <v>0</v>
      </c>
      <c r="J353" s="4"/>
    </row>
    <row r="354" spans="1:10" x14ac:dyDescent="0.25">
      <c r="A354" s="3"/>
      <c r="F354" s="5"/>
      <c r="G354">
        <v>353</v>
      </c>
      <c r="H354">
        <f>SUMIFS(F:F,E:E,E354,A:A,"&gt;="&amp;Summary!$C$3,A:A,"&lt;="&amp;Summary!$C$4,G:G,"&lt;="&amp;G354)</f>
        <v>0</v>
      </c>
      <c r="I354">
        <f t="shared" si="5"/>
        <v>0</v>
      </c>
      <c r="J354" s="4"/>
    </row>
    <row r="355" spans="1:10" x14ac:dyDescent="0.25">
      <c r="A355" s="3"/>
      <c r="F355" s="5"/>
      <c r="G355">
        <v>354</v>
      </c>
      <c r="H355">
        <f>SUMIFS(F:F,E:E,E355,A:A,"&gt;="&amp;Summary!$C$3,A:A,"&lt;="&amp;Summary!$C$4,G:G,"&lt;="&amp;G355)</f>
        <v>0</v>
      </c>
      <c r="I355">
        <f t="shared" si="5"/>
        <v>0</v>
      </c>
      <c r="J355" s="4"/>
    </row>
    <row r="356" spans="1:10" x14ac:dyDescent="0.25">
      <c r="A356" s="3"/>
      <c r="F356" s="5"/>
      <c r="G356">
        <v>355</v>
      </c>
      <c r="H356">
        <f>SUMIFS(F:F,E:E,E356,A:A,"&gt;="&amp;Summary!$C$3,A:A,"&lt;="&amp;Summary!$C$4,G:G,"&lt;="&amp;G356)</f>
        <v>0</v>
      </c>
      <c r="I356">
        <f t="shared" si="5"/>
        <v>0</v>
      </c>
      <c r="J356" s="4"/>
    </row>
    <row r="357" spans="1:10" x14ac:dyDescent="0.25">
      <c r="A357" s="3"/>
      <c r="F357" s="5"/>
      <c r="G357">
        <v>356</v>
      </c>
      <c r="H357">
        <f>SUMIFS(F:F,E:E,E357,A:A,"&gt;="&amp;Summary!$C$3,A:A,"&lt;="&amp;Summary!$C$4,G:G,"&lt;="&amp;G357)</f>
        <v>0</v>
      </c>
      <c r="I357">
        <f t="shared" si="5"/>
        <v>0</v>
      </c>
      <c r="J357" s="4"/>
    </row>
    <row r="358" spans="1:10" x14ac:dyDescent="0.25">
      <c r="A358" s="3"/>
      <c r="F358" s="5"/>
      <c r="G358">
        <v>357</v>
      </c>
      <c r="H358">
        <f>SUMIFS(F:F,E:E,E358,A:A,"&gt;="&amp;Summary!$C$3,A:A,"&lt;="&amp;Summary!$C$4,G:G,"&lt;="&amp;G358)</f>
        <v>0</v>
      </c>
      <c r="I358">
        <f t="shared" si="5"/>
        <v>0</v>
      </c>
      <c r="J358" s="4"/>
    </row>
    <row r="359" spans="1:10" x14ac:dyDescent="0.25">
      <c r="A359" s="3"/>
      <c r="F359" s="5"/>
      <c r="G359">
        <v>358</v>
      </c>
      <c r="H359">
        <f>SUMIFS(F:F,E:E,E359,A:A,"&gt;="&amp;Summary!$C$3,A:A,"&lt;="&amp;Summary!$C$4,G:G,"&lt;="&amp;G359)</f>
        <v>0</v>
      </c>
      <c r="I359">
        <f t="shared" si="5"/>
        <v>0</v>
      </c>
      <c r="J359" s="4"/>
    </row>
    <row r="360" spans="1:10" x14ac:dyDescent="0.25">
      <c r="A360" s="3"/>
      <c r="F360" s="5"/>
      <c r="G360">
        <v>359</v>
      </c>
      <c r="H360">
        <f>SUMIFS(F:F,E:E,E360,A:A,"&gt;="&amp;Summary!$C$3,A:A,"&lt;="&amp;Summary!$C$4,G:G,"&lt;="&amp;G360)</f>
        <v>0</v>
      </c>
      <c r="I360">
        <f t="shared" si="5"/>
        <v>0</v>
      </c>
      <c r="J360" s="4"/>
    </row>
    <row r="361" spans="1:10" x14ac:dyDescent="0.25">
      <c r="A361" s="3"/>
      <c r="F361" s="5"/>
      <c r="G361">
        <v>360</v>
      </c>
      <c r="H361">
        <f>SUMIFS(F:F,E:E,E361,A:A,"&gt;="&amp;Summary!$C$3,A:A,"&lt;="&amp;Summary!$C$4,G:G,"&lt;="&amp;G361)</f>
        <v>0</v>
      </c>
      <c r="I361">
        <f t="shared" si="5"/>
        <v>0</v>
      </c>
      <c r="J361" s="4"/>
    </row>
    <row r="362" spans="1:10" x14ac:dyDescent="0.25">
      <c r="A362" s="3"/>
      <c r="F362" s="5"/>
      <c r="G362">
        <v>361</v>
      </c>
      <c r="H362">
        <f>SUMIFS(F:F,E:E,E362,A:A,"&gt;="&amp;Summary!$C$3,A:A,"&lt;="&amp;Summary!$C$4,G:G,"&lt;="&amp;G362)</f>
        <v>0</v>
      </c>
      <c r="I362">
        <f t="shared" si="5"/>
        <v>0</v>
      </c>
      <c r="J362" s="4"/>
    </row>
    <row r="363" spans="1:10" x14ac:dyDescent="0.25">
      <c r="A363" s="3"/>
      <c r="F363" s="5"/>
      <c r="G363">
        <v>362</v>
      </c>
      <c r="H363">
        <f>SUMIFS(F:F,E:E,E363,A:A,"&gt;="&amp;Summary!$C$3,A:A,"&lt;="&amp;Summary!$C$4,G:G,"&lt;="&amp;G363)</f>
        <v>0</v>
      </c>
      <c r="I363">
        <f t="shared" si="5"/>
        <v>0</v>
      </c>
      <c r="J363" s="4"/>
    </row>
    <row r="364" spans="1:10" x14ac:dyDescent="0.25">
      <c r="A364" s="3"/>
      <c r="F364" s="5"/>
      <c r="G364">
        <v>363</v>
      </c>
      <c r="H364">
        <f>SUMIFS(F:F,E:E,E364,A:A,"&gt;="&amp;Summary!$C$3,A:A,"&lt;="&amp;Summary!$C$4,G:G,"&lt;="&amp;G364)</f>
        <v>0</v>
      </c>
      <c r="I364">
        <f t="shared" si="5"/>
        <v>0</v>
      </c>
      <c r="J364" s="4"/>
    </row>
    <row r="365" spans="1:10" x14ac:dyDescent="0.25">
      <c r="A365" s="3"/>
      <c r="F365" s="5"/>
      <c r="G365">
        <v>364</v>
      </c>
      <c r="H365">
        <f>SUMIFS(F:F,E:E,E365,A:A,"&gt;="&amp;Summary!$C$3,A:A,"&lt;="&amp;Summary!$C$4,G:G,"&lt;="&amp;G365)</f>
        <v>0</v>
      </c>
      <c r="I365">
        <f t="shared" si="5"/>
        <v>0</v>
      </c>
      <c r="J365" s="4"/>
    </row>
    <row r="366" spans="1:10" x14ac:dyDescent="0.25">
      <c r="A366" s="3"/>
      <c r="F366" s="5"/>
      <c r="G366">
        <v>365</v>
      </c>
      <c r="H366">
        <f>SUMIFS(F:F,E:E,E366,A:A,"&gt;="&amp;Summary!$C$3,A:A,"&lt;="&amp;Summary!$C$4,G:G,"&lt;="&amp;G366)</f>
        <v>0</v>
      </c>
      <c r="I366">
        <f t="shared" si="5"/>
        <v>0</v>
      </c>
      <c r="J366" s="4"/>
    </row>
    <row r="367" spans="1:10" x14ac:dyDescent="0.25">
      <c r="A367" s="3"/>
      <c r="F367" s="5"/>
      <c r="G367">
        <v>366</v>
      </c>
      <c r="H367">
        <f>SUMIFS(F:F,E:E,E367,A:A,"&gt;="&amp;Summary!$C$3,A:A,"&lt;="&amp;Summary!$C$4,G:G,"&lt;="&amp;G367)</f>
        <v>0</v>
      </c>
      <c r="I367">
        <f t="shared" si="5"/>
        <v>0</v>
      </c>
      <c r="J367" s="4"/>
    </row>
    <row r="368" spans="1:10" x14ac:dyDescent="0.25">
      <c r="A368" s="3"/>
      <c r="F368" s="5"/>
      <c r="G368">
        <v>367</v>
      </c>
      <c r="H368">
        <f>SUMIFS(F:F,E:E,E368,A:A,"&gt;="&amp;Summary!$C$3,A:A,"&lt;="&amp;Summary!$C$4,G:G,"&lt;="&amp;G368)</f>
        <v>0</v>
      </c>
      <c r="I368">
        <f t="shared" si="5"/>
        <v>0</v>
      </c>
      <c r="J368" s="4"/>
    </row>
    <row r="369" spans="1:10" x14ac:dyDescent="0.25">
      <c r="A369" s="3"/>
      <c r="F369" s="5"/>
      <c r="G369">
        <v>368</v>
      </c>
      <c r="H369">
        <f>SUMIFS(F:F,E:E,E369,A:A,"&gt;="&amp;Summary!$C$3,A:A,"&lt;="&amp;Summary!$C$4,G:G,"&lt;="&amp;G369)</f>
        <v>0</v>
      </c>
      <c r="I369">
        <f t="shared" si="5"/>
        <v>0</v>
      </c>
      <c r="J369" s="4"/>
    </row>
    <row r="370" spans="1:10" x14ac:dyDescent="0.25">
      <c r="A370" s="3"/>
      <c r="F370" s="5"/>
      <c r="G370">
        <v>369</v>
      </c>
      <c r="H370">
        <f>SUMIFS(F:F,E:E,E370,A:A,"&gt;="&amp;Summary!$C$3,A:A,"&lt;="&amp;Summary!$C$4,G:G,"&lt;="&amp;G370)</f>
        <v>0</v>
      </c>
      <c r="I370">
        <f t="shared" si="5"/>
        <v>0</v>
      </c>
      <c r="J370" s="4"/>
    </row>
    <row r="371" spans="1:10" x14ac:dyDescent="0.25">
      <c r="A371" s="3"/>
      <c r="F371" s="5"/>
      <c r="G371">
        <v>370</v>
      </c>
      <c r="H371">
        <f>SUMIFS(F:F,E:E,E371,A:A,"&gt;="&amp;Summary!$C$3,A:A,"&lt;="&amp;Summary!$C$4,G:G,"&lt;="&amp;G371)</f>
        <v>0</v>
      </c>
      <c r="I371">
        <f t="shared" si="5"/>
        <v>0</v>
      </c>
      <c r="J371" s="4"/>
    </row>
    <row r="372" spans="1:10" x14ac:dyDescent="0.25">
      <c r="A372" s="3"/>
      <c r="F372" s="5"/>
      <c r="G372">
        <v>371</v>
      </c>
      <c r="H372">
        <f>SUMIFS(F:F,E:E,E372,A:A,"&gt;="&amp;Summary!$C$3,A:A,"&lt;="&amp;Summary!$C$4,G:G,"&lt;="&amp;G372)</f>
        <v>0</v>
      </c>
      <c r="I372">
        <f t="shared" si="5"/>
        <v>0</v>
      </c>
      <c r="J372" s="4"/>
    </row>
    <row r="373" spans="1:10" x14ac:dyDescent="0.25">
      <c r="A373" s="3"/>
      <c r="F373" s="5"/>
      <c r="G373">
        <v>372</v>
      </c>
      <c r="H373">
        <f>SUMIFS(F:F,E:E,E373,A:A,"&gt;="&amp;Summary!$C$3,A:A,"&lt;="&amp;Summary!$C$4,G:G,"&lt;="&amp;G373)</f>
        <v>0</v>
      </c>
      <c r="I373">
        <f t="shared" si="5"/>
        <v>0</v>
      </c>
      <c r="J373" s="4"/>
    </row>
    <row r="374" spans="1:10" x14ac:dyDescent="0.25">
      <c r="A374" s="3"/>
      <c r="F374" s="5"/>
      <c r="G374">
        <v>373</v>
      </c>
      <c r="H374">
        <f>SUMIFS(F:F,E:E,E374,A:A,"&gt;="&amp;Summary!$C$3,A:A,"&lt;="&amp;Summary!$C$4,G:G,"&lt;="&amp;G374)</f>
        <v>0</v>
      </c>
      <c r="I374">
        <f t="shared" si="5"/>
        <v>0</v>
      </c>
      <c r="J374" s="4"/>
    </row>
    <row r="375" spans="1:10" x14ac:dyDescent="0.25">
      <c r="A375" s="3"/>
      <c r="F375" s="5"/>
      <c r="G375">
        <v>374</v>
      </c>
      <c r="H375">
        <f>SUMIFS(F:F,E:E,E375,A:A,"&gt;="&amp;Summary!$C$3,A:A,"&lt;="&amp;Summary!$C$4,G:G,"&lt;="&amp;G375)</f>
        <v>0</v>
      </c>
      <c r="I375">
        <f t="shared" si="5"/>
        <v>0</v>
      </c>
      <c r="J375" s="4"/>
    </row>
    <row r="376" spans="1:10" x14ac:dyDescent="0.25">
      <c r="A376" s="3"/>
      <c r="F376" s="5"/>
      <c r="G376">
        <v>375</v>
      </c>
      <c r="H376">
        <f>SUMIFS(F:F,E:E,E376,A:A,"&gt;="&amp;Summary!$C$3,A:A,"&lt;="&amp;Summary!$C$4,G:G,"&lt;="&amp;G376)</f>
        <v>0</v>
      </c>
      <c r="I376">
        <f t="shared" si="5"/>
        <v>0</v>
      </c>
      <c r="J376" s="4"/>
    </row>
    <row r="377" spans="1:10" x14ac:dyDescent="0.25">
      <c r="A377" s="3"/>
      <c r="F377" s="5"/>
      <c r="G377">
        <v>376</v>
      </c>
      <c r="H377">
        <f>SUMIFS(F:F,E:E,E377,A:A,"&gt;="&amp;Summary!$C$3,A:A,"&lt;="&amp;Summary!$C$4,G:G,"&lt;="&amp;G377)</f>
        <v>0</v>
      </c>
      <c r="I377">
        <f t="shared" si="5"/>
        <v>0</v>
      </c>
      <c r="J377" s="4"/>
    </row>
    <row r="378" spans="1:10" x14ac:dyDescent="0.25">
      <c r="A378" s="3"/>
      <c r="F378" s="5"/>
      <c r="G378">
        <v>377</v>
      </c>
      <c r="H378">
        <f>SUMIFS(F:F,E:E,E378,A:A,"&gt;="&amp;Summary!$C$3,A:A,"&lt;="&amp;Summary!$C$4,G:G,"&lt;="&amp;G378)</f>
        <v>0</v>
      </c>
      <c r="I378">
        <f t="shared" si="5"/>
        <v>0</v>
      </c>
      <c r="J378" s="4"/>
    </row>
    <row r="379" spans="1:10" x14ac:dyDescent="0.25">
      <c r="A379" s="3"/>
      <c r="F379" s="5"/>
      <c r="G379">
        <v>378</v>
      </c>
      <c r="H379">
        <f>SUMIFS(F:F,E:E,E379,A:A,"&gt;="&amp;Summary!$C$3,A:A,"&lt;="&amp;Summary!$C$4,G:G,"&lt;="&amp;G379)</f>
        <v>0</v>
      </c>
      <c r="I379">
        <f t="shared" si="5"/>
        <v>0</v>
      </c>
      <c r="J379" s="4"/>
    </row>
    <row r="380" spans="1:10" x14ac:dyDescent="0.25">
      <c r="A380" s="3"/>
      <c r="F380" s="5"/>
      <c r="G380">
        <v>379</v>
      </c>
      <c r="H380">
        <f>SUMIFS(F:F,E:E,E380,A:A,"&gt;="&amp;Summary!$C$3,A:A,"&lt;="&amp;Summary!$C$4,G:G,"&lt;="&amp;G380)</f>
        <v>0</v>
      </c>
      <c r="I380">
        <f t="shared" si="5"/>
        <v>0</v>
      </c>
      <c r="J380" s="4"/>
    </row>
    <row r="381" spans="1:10" x14ac:dyDescent="0.25">
      <c r="A381" s="3"/>
      <c r="F381" s="5"/>
      <c r="G381">
        <v>380</v>
      </c>
      <c r="H381">
        <f>SUMIFS(F:F,E:E,E381,A:A,"&gt;="&amp;Summary!$C$3,A:A,"&lt;="&amp;Summary!$C$4,G:G,"&lt;="&amp;G381)</f>
        <v>0</v>
      </c>
      <c r="I381">
        <f t="shared" si="5"/>
        <v>0</v>
      </c>
      <c r="J381" s="4"/>
    </row>
    <row r="382" spans="1:10" x14ac:dyDescent="0.25">
      <c r="A382" s="3"/>
      <c r="F382" s="5"/>
      <c r="G382">
        <v>381</v>
      </c>
      <c r="H382">
        <f>SUMIFS(F:F,E:E,E382,A:A,"&gt;="&amp;Summary!$C$3,A:A,"&lt;="&amp;Summary!$C$4,G:G,"&lt;="&amp;G382)</f>
        <v>0</v>
      </c>
      <c r="I382">
        <f t="shared" si="5"/>
        <v>0</v>
      </c>
      <c r="J382" s="4"/>
    </row>
    <row r="383" spans="1:10" x14ac:dyDescent="0.25">
      <c r="A383" s="3"/>
      <c r="F383" s="5"/>
      <c r="G383">
        <v>382</v>
      </c>
      <c r="H383">
        <f>SUMIFS(F:F,E:E,E383,A:A,"&gt;="&amp;Summary!$C$3,A:A,"&lt;="&amp;Summary!$C$4,G:G,"&lt;="&amp;G383)</f>
        <v>0</v>
      </c>
      <c r="I383">
        <f t="shared" si="5"/>
        <v>0</v>
      </c>
      <c r="J383" s="4"/>
    </row>
    <row r="384" spans="1:10" x14ac:dyDescent="0.25">
      <c r="A384" s="3"/>
      <c r="F384" s="5"/>
      <c r="G384">
        <v>383</v>
      </c>
      <c r="H384">
        <f>SUMIFS(F:F,E:E,E384,A:A,"&gt;="&amp;Summary!$C$3,A:A,"&lt;="&amp;Summary!$C$4,G:G,"&lt;="&amp;G384)</f>
        <v>0</v>
      </c>
      <c r="I384">
        <f t="shared" si="5"/>
        <v>0</v>
      </c>
      <c r="J384" s="4"/>
    </row>
    <row r="385" spans="1:10" x14ac:dyDescent="0.25">
      <c r="A385" s="3"/>
      <c r="F385" s="5"/>
      <c r="G385">
        <v>384</v>
      </c>
      <c r="H385">
        <f>SUMIFS(F:F,E:E,E385,A:A,"&gt;="&amp;Summary!$C$3,A:A,"&lt;="&amp;Summary!$C$4,G:G,"&lt;="&amp;G385)</f>
        <v>0</v>
      </c>
      <c r="I385">
        <f t="shared" si="5"/>
        <v>0</v>
      </c>
      <c r="J385" s="4"/>
    </row>
    <row r="386" spans="1:10" x14ac:dyDescent="0.25">
      <c r="A386" s="3"/>
      <c r="F386" s="5"/>
      <c r="G386">
        <v>385</v>
      </c>
      <c r="H386">
        <f>SUMIFS(F:F,E:E,E386,A:A,"&gt;="&amp;Summary!$C$3,A:A,"&lt;="&amp;Summary!$C$4,G:G,"&lt;="&amp;G386)</f>
        <v>0</v>
      </c>
      <c r="I386">
        <f t="shared" ref="I386:I449" si="6">IF(E386="Car/Van",IF(H386&lt;=10000,0.45,0.25),IF(E386="Motorcycle",0.24,IF(E386="Bicycle",0.2,0)))</f>
        <v>0</v>
      </c>
      <c r="J386" s="4"/>
    </row>
    <row r="387" spans="1:10" x14ac:dyDescent="0.25">
      <c r="A387" s="3"/>
      <c r="F387" s="5"/>
      <c r="G387">
        <v>386</v>
      </c>
      <c r="H387">
        <f>SUMIFS(F:F,E:E,E387,A:A,"&gt;="&amp;Summary!$C$3,A:A,"&lt;="&amp;Summary!$C$4,G:G,"&lt;="&amp;G387)</f>
        <v>0</v>
      </c>
      <c r="I387">
        <f t="shared" si="6"/>
        <v>0</v>
      </c>
      <c r="J387" s="4"/>
    </row>
    <row r="388" spans="1:10" x14ac:dyDescent="0.25">
      <c r="A388" s="3"/>
      <c r="F388" s="5"/>
      <c r="G388">
        <v>387</v>
      </c>
      <c r="H388">
        <f>SUMIFS(F:F,E:E,E388,A:A,"&gt;="&amp;Summary!$C$3,A:A,"&lt;="&amp;Summary!$C$4,G:G,"&lt;="&amp;G388)</f>
        <v>0</v>
      </c>
      <c r="I388">
        <f t="shared" si="6"/>
        <v>0</v>
      </c>
      <c r="J388" s="4"/>
    </row>
    <row r="389" spans="1:10" x14ac:dyDescent="0.25">
      <c r="A389" s="3"/>
      <c r="F389" s="5"/>
      <c r="G389">
        <v>388</v>
      </c>
      <c r="H389">
        <f>SUMIFS(F:F,E:E,E389,A:A,"&gt;="&amp;Summary!$C$3,A:A,"&lt;="&amp;Summary!$C$4,G:G,"&lt;="&amp;G389)</f>
        <v>0</v>
      </c>
      <c r="I389">
        <f t="shared" si="6"/>
        <v>0</v>
      </c>
      <c r="J389" s="4"/>
    </row>
    <row r="390" spans="1:10" x14ac:dyDescent="0.25">
      <c r="A390" s="3"/>
      <c r="F390" s="5"/>
      <c r="G390">
        <v>389</v>
      </c>
      <c r="H390">
        <f>SUMIFS(F:F,E:E,E390,A:A,"&gt;="&amp;Summary!$C$3,A:A,"&lt;="&amp;Summary!$C$4,G:G,"&lt;="&amp;G390)</f>
        <v>0</v>
      </c>
      <c r="I390">
        <f t="shared" si="6"/>
        <v>0</v>
      </c>
      <c r="J390" s="4"/>
    </row>
    <row r="391" spans="1:10" x14ac:dyDescent="0.25">
      <c r="A391" s="3"/>
      <c r="F391" s="5"/>
      <c r="G391">
        <v>390</v>
      </c>
      <c r="H391">
        <f>SUMIFS(F:F,E:E,E391,A:A,"&gt;="&amp;Summary!$C$3,A:A,"&lt;="&amp;Summary!$C$4,G:G,"&lt;="&amp;G391)</f>
        <v>0</v>
      </c>
      <c r="I391">
        <f t="shared" si="6"/>
        <v>0</v>
      </c>
      <c r="J391" s="4"/>
    </row>
    <row r="392" spans="1:10" x14ac:dyDescent="0.25">
      <c r="A392" s="3"/>
      <c r="F392" s="5"/>
      <c r="G392">
        <v>391</v>
      </c>
      <c r="H392">
        <f>SUMIFS(F:F,E:E,E392,A:A,"&gt;="&amp;Summary!$C$3,A:A,"&lt;="&amp;Summary!$C$4,G:G,"&lt;="&amp;G392)</f>
        <v>0</v>
      </c>
      <c r="I392">
        <f t="shared" si="6"/>
        <v>0</v>
      </c>
      <c r="J392" s="4"/>
    </row>
    <row r="393" spans="1:10" x14ac:dyDescent="0.25">
      <c r="A393" s="3"/>
      <c r="F393" s="5"/>
      <c r="G393">
        <v>392</v>
      </c>
      <c r="H393">
        <f>SUMIFS(F:F,E:E,E393,A:A,"&gt;="&amp;Summary!$C$3,A:A,"&lt;="&amp;Summary!$C$4,G:G,"&lt;="&amp;G393)</f>
        <v>0</v>
      </c>
      <c r="I393">
        <f t="shared" si="6"/>
        <v>0</v>
      </c>
      <c r="J393" s="4"/>
    </row>
    <row r="394" spans="1:10" x14ac:dyDescent="0.25">
      <c r="A394" s="3"/>
      <c r="F394" s="5"/>
      <c r="G394">
        <v>393</v>
      </c>
      <c r="H394">
        <f>SUMIFS(F:F,E:E,E394,A:A,"&gt;="&amp;Summary!$C$3,A:A,"&lt;="&amp;Summary!$C$4,G:G,"&lt;="&amp;G394)</f>
        <v>0</v>
      </c>
      <c r="I394">
        <f t="shared" si="6"/>
        <v>0</v>
      </c>
      <c r="J394" s="4"/>
    </row>
    <row r="395" spans="1:10" x14ac:dyDescent="0.25">
      <c r="A395" s="3"/>
      <c r="F395" s="5"/>
      <c r="G395">
        <v>394</v>
      </c>
      <c r="H395">
        <f>SUMIFS(F:F,E:E,E395,A:A,"&gt;="&amp;Summary!$C$3,A:A,"&lt;="&amp;Summary!$C$4,G:G,"&lt;="&amp;G395)</f>
        <v>0</v>
      </c>
      <c r="I395">
        <f t="shared" si="6"/>
        <v>0</v>
      </c>
      <c r="J395" s="4"/>
    </row>
    <row r="396" spans="1:10" x14ac:dyDescent="0.25">
      <c r="A396" s="3"/>
      <c r="F396" s="5"/>
      <c r="G396">
        <v>395</v>
      </c>
      <c r="H396">
        <f>SUMIFS(F:F,E:E,E396,A:A,"&gt;="&amp;Summary!$C$3,A:A,"&lt;="&amp;Summary!$C$4,G:G,"&lt;="&amp;G396)</f>
        <v>0</v>
      </c>
      <c r="I396">
        <f t="shared" si="6"/>
        <v>0</v>
      </c>
      <c r="J396" s="4"/>
    </row>
    <row r="397" spans="1:10" x14ac:dyDescent="0.25">
      <c r="A397" s="3"/>
      <c r="F397" s="5"/>
      <c r="G397">
        <v>396</v>
      </c>
      <c r="H397">
        <f>SUMIFS(F:F,E:E,E397,A:A,"&gt;="&amp;Summary!$C$3,A:A,"&lt;="&amp;Summary!$C$4,G:G,"&lt;="&amp;G397)</f>
        <v>0</v>
      </c>
      <c r="I397">
        <f t="shared" si="6"/>
        <v>0</v>
      </c>
      <c r="J397" s="4"/>
    </row>
    <row r="398" spans="1:10" x14ac:dyDescent="0.25">
      <c r="A398" s="3"/>
      <c r="F398" s="5"/>
      <c r="G398">
        <v>397</v>
      </c>
      <c r="H398">
        <f>SUMIFS(F:F,E:E,E398,A:A,"&gt;="&amp;Summary!$C$3,A:A,"&lt;="&amp;Summary!$C$4,G:G,"&lt;="&amp;G398)</f>
        <v>0</v>
      </c>
      <c r="I398">
        <f t="shared" si="6"/>
        <v>0</v>
      </c>
      <c r="J398" s="4"/>
    </row>
    <row r="399" spans="1:10" x14ac:dyDescent="0.25">
      <c r="A399" s="3"/>
      <c r="F399" s="5"/>
      <c r="G399">
        <v>398</v>
      </c>
      <c r="H399">
        <f>SUMIFS(F:F,E:E,E399,A:A,"&gt;="&amp;Summary!$C$3,A:A,"&lt;="&amp;Summary!$C$4,G:G,"&lt;="&amp;G399)</f>
        <v>0</v>
      </c>
      <c r="I399">
        <f t="shared" si="6"/>
        <v>0</v>
      </c>
      <c r="J399" s="4"/>
    </row>
    <row r="400" spans="1:10" x14ac:dyDescent="0.25">
      <c r="A400" s="3"/>
      <c r="F400" s="5"/>
      <c r="G400">
        <v>399</v>
      </c>
      <c r="H400">
        <f>SUMIFS(F:F,E:E,E400,A:A,"&gt;="&amp;Summary!$C$3,A:A,"&lt;="&amp;Summary!$C$4,G:G,"&lt;="&amp;G400)</f>
        <v>0</v>
      </c>
      <c r="I400">
        <f t="shared" si="6"/>
        <v>0</v>
      </c>
      <c r="J400" s="4"/>
    </row>
    <row r="401" spans="1:10" x14ac:dyDescent="0.25">
      <c r="A401" s="3"/>
      <c r="F401" s="5"/>
      <c r="G401">
        <v>400</v>
      </c>
      <c r="H401">
        <f>SUMIFS(F:F,E:E,E401,A:A,"&gt;="&amp;Summary!$C$3,A:A,"&lt;="&amp;Summary!$C$4,G:G,"&lt;="&amp;G401)</f>
        <v>0</v>
      </c>
      <c r="I401">
        <f t="shared" si="6"/>
        <v>0</v>
      </c>
      <c r="J401" s="4"/>
    </row>
    <row r="402" spans="1:10" x14ac:dyDescent="0.25">
      <c r="A402" s="3"/>
      <c r="F402" s="5"/>
      <c r="G402">
        <v>401</v>
      </c>
      <c r="H402">
        <f>SUMIFS(F:F,E:E,E402,A:A,"&gt;="&amp;Summary!$C$3,A:A,"&lt;="&amp;Summary!$C$4,G:G,"&lt;="&amp;G402)</f>
        <v>0</v>
      </c>
      <c r="I402">
        <f t="shared" si="6"/>
        <v>0</v>
      </c>
      <c r="J402" s="4"/>
    </row>
    <row r="403" spans="1:10" x14ac:dyDescent="0.25">
      <c r="A403" s="3"/>
      <c r="F403" s="5"/>
      <c r="G403">
        <v>402</v>
      </c>
      <c r="H403">
        <f>SUMIFS(F:F,E:E,E403,A:A,"&gt;="&amp;Summary!$C$3,A:A,"&lt;="&amp;Summary!$C$4,G:G,"&lt;="&amp;G403)</f>
        <v>0</v>
      </c>
      <c r="I403">
        <f t="shared" si="6"/>
        <v>0</v>
      </c>
      <c r="J403" s="4"/>
    </row>
    <row r="404" spans="1:10" x14ac:dyDescent="0.25">
      <c r="A404" s="3"/>
      <c r="F404" s="5"/>
      <c r="G404">
        <v>403</v>
      </c>
      <c r="H404">
        <f>SUMIFS(F:F,E:E,E404,A:A,"&gt;="&amp;Summary!$C$3,A:A,"&lt;="&amp;Summary!$C$4,G:G,"&lt;="&amp;G404)</f>
        <v>0</v>
      </c>
      <c r="I404">
        <f t="shared" si="6"/>
        <v>0</v>
      </c>
      <c r="J404" s="4"/>
    </row>
    <row r="405" spans="1:10" x14ac:dyDescent="0.25">
      <c r="A405" s="3"/>
      <c r="F405" s="5"/>
      <c r="G405">
        <v>404</v>
      </c>
      <c r="H405">
        <f>SUMIFS(F:F,E:E,E405,A:A,"&gt;="&amp;Summary!$C$3,A:A,"&lt;="&amp;Summary!$C$4,G:G,"&lt;="&amp;G405)</f>
        <v>0</v>
      </c>
      <c r="I405">
        <f t="shared" si="6"/>
        <v>0</v>
      </c>
      <c r="J405" s="4"/>
    </row>
    <row r="406" spans="1:10" x14ac:dyDescent="0.25">
      <c r="A406" s="3"/>
      <c r="F406" s="5"/>
      <c r="G406">
        <v>405</v>
      </c>
      <c r="H406">
        <f>SUMIFS(F:F,E:E,E406,A:A,"&gt;="&amp;Summary!$C$3,A:A,"&lt;="&amp;Summary!$C$4,G:G,"&lt;="&amp;G406)</f>
        <v>0</v>
      </c>
      <c r="I406">
        <f t="shared" si="6"/>
        <v>0</v>
      </c>
      <c r="J406" s="4"/>
    </row>
    <row r="407" spans="1:10" x14ac:dyDescent="0.25">
      <c r="A407" s="3"/>
      <c r="F407" s="5"/>
      <c r="G407">
        <v>406</v>
      </c>
      <c r="H407">
        <f>SUMIFS(F:F,E:E,E407,A:A,"&gt;="&amp;Summary!$C$3,A:A,"&lt;="&amp;Summary!$C$4,G:G,"&lt;="&amp;G407)</f>
        <v>0</v>
      </c>
      <c r="I407">
        <f t="shared" si="6"/>
        <v>0</v>
      </c>
      <c r="J407" s="4"/>
    </row>
    <row r="408" spans="1:10" x14ac:dyDescent="0.25">
      <c r="A408" s="3"/>
      <c r="F408" s="5"/>
      <c r="G408">
        <v>407</v>
      </c>
      <c r="H408">
        <f>SUMIFS(F:F,E:E,E408,A:A,"&gt;="&amp;Summary!$C$3,A:A,"&lt;="&amp;Summary!$C$4,G:G,"&lt;="&amp;G408)</f>
        <v>0</v>
      </c>
      <c r="I408">
        <f t="shared" si="6"/>
        <v>0</v>
      </c>
      <c r="J408" s="4"/>
    </row>
    <row r="409" spans="1:10" x14ac:dyDescent="0.25">
      <c r="A409" s="3"/>
      <c r="F409" s="5"/>
      <c r="G409">
        <v>408</v>
      </c>
      <c r="H409">
        <f>SUMIFS(F:F,E:E,E409,A:A,"&gt;="&amp;Summary!$C$3,A:A,"&lt;="&amp;Summary!$C$4,G:G,"&lt;="&amp;G409)</f>
        <v>0</v>
      </c>
      <c r="I409">
        <f t="shared" si="6"/>
        <v>0</v>
      </c>
      <c r="J409" s="4"/>
    </row>
    <row r="410" spans="1:10" x14ac:dyDescent="0.25">
      <c r="A410" s="3"/>
      <c r="F410" s="5"/>
      <c r="G410">
        <v>409</v>
      </c>
      <c r="H410">
        <f>SUMIFS(F:F,E:E,E410,A:A,"&gt;="&amp;Summary!$C$3,A:A,"&lt;="&amp;Summary!$C$4,G:G,"&lt;="&amp;G410)</f>
        <v>0</v>
      </c>
      <c r="I410">
        <f t="shared" si="6"/>
        <v>0</v>
      </c>
      <c r="J410" s="4"/>
    </row>
    <row r="411" spans="1:10" x14ac:dyDescent="0.25">
      <c r="A411" s="3"/>
      <c r="F411" s="5"/>
      <c r="G411">
        <v>410</v>
      </c>
      <c r="H411">
        <f>SUMIFS(F:F,E:E,E411,A:A,"&gt;="&amp;Summary!$C$3,A:A,"&lt;="&amp;Summary!$C$4,G:G,"&lt;="&amp;G411)</f>
        <v>0</v>
      </c>
      <c r="I411">
        <f t="shared" si="6"/>
        <v>0</v>
      </c>
      <c r="J411" s="4"/>
    </row>
    <row r="412" spans="1:10" x14ac:dyDescent="0.25">
      <c r="A412" s="3"/>
      <c r="F412" s="5"/>
      <c r="G412">
        <v>411</v>
      </c>
      <c r="H412">
        <f>SUMIFS(F:F,E:E,E412,A:A,"&gt;="&amp;Summary!$C$3,A:A,"&lt;="&amp;Summary!$C$4,G:G,"&lt;="&amp;G412)</f>
        <v>0</v>
      </c>
      <c r="I412">
        <f t="shared" si="6"/>
        <v>0</v>
      </c>
      <c r="J412" s="4"/>
    </row>
    <row r="413" spans="1:10" x14ac:dyDescent="0.25">
      <c r="A413" s="3"/>
      <c r="F413" s="5"/>
      <c r="G413">
        <v>412</v>
      </c>
      <c r="H413">
        <f>SUMIFS(F:F,E:E,E413,A:A,"&gt;="&amp;Summary!$C$3,A:A,"&lt;="&amp;Summary!$C$4,G:G,"&lt;="&amp;G413)</f>
        <v>0</v>
      </c>
      <c r="I413">
        <f t="shared" si="6"/>
        <v>0</v>
      </c>
      <c r="J413" s="4"/>
    </row>
    <row r="414" spans="1:10" x14ac:dyDescent="0.25">
      <c r="A414" s="3"/>
      <c r="F414" s="5"/>
      <c r="G414">
        <v>413</v>
      </c>
      <c r="H414">
        <f>SUMIFS(F:F,E:E,E414,A:A,"&gt;="&amp;Summary!$C$3,A:A,"&lt;="&amp;Summary!$C$4,G:G,"&lt;="&amp;G414)</f>
        <v>0</v>
      </c>
      <c r="I414">
        <f t="shared" si="6"/>
        <v>0</v>
      </c>
      <c r="J414" s="4"/>
    </row>
    <row r="415" spans="1:10" x14ac:dyDescent="0.25">
      <c r="A415" s="3"/>
      <c r="F415" s="5"/>
      <c r="G415">
        <v>414</v>
      </c>
      <c r="H415">
        <f>SUMIFS(F:F,E:E,E415,A:A,"&gt;="&amp;Summary!$C$3,A:A,"&lt;="&amp;Summary!$C$4,G:G,"&lt;="&amp;G415)</f>
        <v>0</v>
      </c>
      <c r="I415">
        <f t="shared" si="6"/>
        <v>0</v>
      </c>
      <c r="J415" s="4"/>
    </row>
    <row r="416" spans="1:10" x14ac:dyDescent="0.25">
      <c r="A416" s="3"/>
      <c r="F416" s="5"/>
      <c r="G416">
        <v>415</v>
      </c>
      <c r="H416">
        <f>SUMIFS(F:F,E:E,E416,A:A,"&gt;="&amp;Summary!$C$3,A:A,"&lt;="&amp;Summary!$C$4,G:G,"&lt;="&amp;G416)</f>
        <v>0</v>
      </c>
      <c r="I416">
        <f t="shared" si="6"/>
        <v>0</v>
      </c>
      <c r="J416" s="4"/>
    </row>
    <row r="417" spans="1:10" x14ac:dyDescent="0.25">
      <c r="A417" s="3"/>
      <c r="F417" s="5"/>
      <c r="G417">
        <v>416</v>
      </c>
      <c r="H417">
        <f>SUMIFS(F:F,E:E,E417,A:A,"&gt;="&amp;Summary!$C$3,A:A,"&lt;="&amp;Summary!$C$4,G:G,"&lt;="&amp;G417)</f>
        <v>0</v>
      </c>
      <c r="I417">
        <f t="shared" si="6"/>
        <v>0</v>
      </c>
      <c r="J417" s="4"/>
    </row>
    <row r="418" spans="1:10" x14ac:dyDescent="0.25">
      <c r="A418" s="3"/>
      <c r="F418" s="5"/>
      <c r="G418">
        <v>417</v>
      </c>
      <c r="H418">
        <f>SUMIFS(F:F,E:E,E418,A:A,"&gt;="&amp;Summary!$C$3,A:A,"&lt;="&amp;Summary!$C$4,G:G,"&lt;="&amp;G418)</f>
        <v>0</v>
      </c>
      <c r="I418">
        <f t="shared" si="6"/>
        <v>0</v>
      </c>
      <c r="J418" s="4"/>
    </row>
    <row r="419" spans="1:10" x14ac:dyDescent="0.25">
      <c r="A419" s="3"/>
      <c r="F419" s="5"/>
      <c r="G419">
        <v>418</v>
      </c>
      <c r="H419">
        <f>SUMIFS(F:F,E:E,E419,A:A,"&gt;="&amp;Summary!$C$3,A:A,"&lt;="&amp;Summary!$C$4,G:G,"&lt;="&amp;G419)</f>
        <v>0</v>
      </c>
      <c r="I419">
        <f t="shared" si="6"/>
        <v>0</v>
      </c>
      <c r="J419" s="4"/>
    </row>
    <row r="420" spans="1:10" x14ac:dyDescent="0.25">
      <c r="A420" s="3"/>
      <c r="F420" s="5"/>
      <c r="G420">
        <v>419</v>
      </c>
      <c r="H420">
        <f>SUMIFS(F:F,E:E,E420,A:A,"&gt;="&amp;Summary!$C$3,A:A,"&lt;="&amp;Summary!$C$4,G:G,"&lt;="&amp;G420)</f>
        <v>0</v>
      </c>
      <c r="I420">
        <f t="shared" si="6"/>
        <v>0</v>
      </c>
      <c r="J420" s="4"/>
    </row>
    <row r="421" spans="1:10" x14ac:dyDescent="0.25">
      <c r="A421" s="3"/>
      <c r="F421" s="5"/>
      <c r="G421">
        <v>420</v>
      </c>
      <c r="H421">
        <f>SUMIFS(F:F,E:E,E421,A:A,"&gt;="&amp;Summary!$C$3,A:A,"&lt;="&amp;Summary!$C$4,G:G,"&lt;="&amp;G421)</f>
        <v>0</v>
      </c>
      <c r="I421">
        <f t="shared" si="6"/>
        <v>0</v>
      </c>
      <c r="J421" s="4"/>
    </row>
    <row r="422" spans="1:10" x14ac:dyDescent="0.25">
      <c r="A422" s="3"/>
      <c r="F422" s="5"/>
      <c r="G422">
        <v>421</v>
      </c>
      <c r="H422">
        <f>SUMIFS(F:F,E:E,E422,A:A,"&gt;="&amp;Summary!$C$3,A:A,"&lt;="&amp;Summary!$C$4,G:G,"&lt;="&amp;G422)</f>
        <v>0</v>
      </c>
      <c r="I422">
        <f t="shared" si="6"/>
        <v>0</v>
      </c>
      <c r="J422" s="4"/>
    </row>
    <row r="423" spans="1:10" x14ac:dyDescent="0.25">
      <c r="A423" s="3"/>
      <c r="F423" s="5"/>
      <c r="G423">
        <v>422</v>
      </c>
      <c r="H423">
        <f>SUMIFS(F:F,E:E,E423,A:A,"&gt;="&amp;Summary!$C$3,A:A,"&lt;="&amp;Summary!$C$4,G:G,"&lt;="&amp;G423)</f>
        <v>0</v>
      </c>
      <c r="I423">
        <f t="shared" si="6"/>
        <v>0</v>
      </c>
      <c r="J423" s="4"/>
    </row>
    <row r="424" spans="1:10" x14ac:dyDescent="0.25">
      <c r="A424" s="3"/>
      <c r="F424" s="5"/>
      <c r="G424">
        <v>423</v>
      </c>
      <c r="H424">
        <f>SUMIFS(F:F,E:E,E424,A:A,"&gt;="&amp;Summary!$C$3,A:A,"&lt;="&amp;Summary!$C$4,G:G,"&lt;="&amp;G424)</f>
        <v>0</v>
      </c>
      <c r="I424">
        <f t="shared" si="6"/>
        <v>0</v>
      </c>
      <c r="J424" s="4"/>
    </row>
    <row r="425" spans="1:10" x14ac:dyDescent="0.25">
      <c r="A425" s="3"/>
      <c r="F425" s="5"/>
      <c r="G425">
        <v>424</v>
      </c>
      <c r="H425">
        <f>SUMIFS(F:F,E:E,E425,A:A,"&gt;="&amp;Summary!$C$3,A:A,"&lt;="&amp;Summary!$C$4,G:G,"&lt;="&amp;G425)</f>
        <v>0</v>
      </c>
      <c r="I425">
        <f t="shared" si="6"/>
        <v>0</v>
      </c>
      <c r="J425" s="4"/>
    </row>
    <row r="426" spans="1:10" x14ac:dyDescent="0.25">
      <c r="A426" s="3"/>
      <c r="F426" s="5"/>
      <c r="G426">
        <v>425</v>
      </c>
      <c r="H426">
        <f>SUMIFS(F:F,E:E,E426,A:A,"&gt;="&amp;Summary!$C$3,A:A,"&lt;="&amp;Summary!$C$4,G:G,"&lt;="&amp;G426)</f>
        <v>0</v>
      </c>
      <c r="I426">
        <f t="shared" si="6"/>
        <v>0</v>
      </c>
      <c r="J426" s="4"/>
    </row>
    <row r="427" spans="1:10" x14ac:dyDescent="0.25">
      <c r="A427" s="3"/>
      <c r="F427" s="5"/>
      <c r="G427">
        <v>426</v>
      </c>
      <c r="H427">
        <f>SUMIFS(F:F,E:E,E427,A:A,"&gt;="&amp;Summary!$C$3,A:A,"&lt;="&amp;Summary!$C$4,G:G,"&lt;="&amp;G427)</f>
        <v>0</v>
      </c>
      <c r="I427">
        <f t="shared" si="6"/>
        <v>0</v>
      </c>
      <c r="J427" s="4"/>
    </row>
    <row r="428" spans="1:10" x14ac:dyDescent="0.25">
      <c r="A428" s="3"/>
      <c r="F428" s="5"/>
      <c r="G428">
        <v>427</v>
      </c>
      <c r="H428">
        <f>SUMIFS(F:F,E:E,E428,A:A,"&gt;="&amp;Summary!$C$3,A:A,"&lt;="&amp;Summary!$C$4,G:G,"&lt;="&amp;G428)</f>
        <v>0</v>
      </c>
      <c r="I428">
        <f t="shared" si="6"/>
        <v>0</v>
      </c>
      <c r="J428" s="4"/>
    </row>
    <row r="429" spans="1:10" x14ac:dyDescent="0.25">
      <c r="A429" s="3"/>
      <c r="F429" s="5"/>
      <c r="G429">
        <v>428</v>
      </c>
      <c r="H429">
        <f>SUMIFS(F:F,E:E,E429,A:A,"&gt;="&amp;Summary!$C$3,A:A,"&lt;="&amp;Summary!$C$4,G:G,"&lt;="&amp;G429)</f>
        <v>0</v>
      </c>
      <c r="I429">
        <f t="shared" si="6"/>
        <v>0</v>
      </c>
      <c r="J429" s="4"/>
    </row>
    <row r="430" spans="1:10" x14ac:dyDescent="0.25">
      <c r="A430" s="3"/>
      <c r="F430" s="5"/>
      <c r="G430">
        <v>429</v>
      </c>
      <c r="H430">
        <f>SUMIFS(F:F,E:E,E430,A:A,"&gt;="&amp;Summary!$C$3,A:A,"&lt;="&amp;Summary!$C$4,G:G,"&lt;="&amp;G430)</f>
        <v>0</v>
      </c>
      <c r="I430">
        <f t="shared" si="6"/>
        <v>0</v>
      </c>
      <c r="J430" s="4"/>
    </row>
    <row r="431" spans="1:10" x14ac:dyDescent="0.25">
      <c r="A431" s="3"/>
      <c r="F431" s="5"/>
      <c r="G431">
        <v>430</v>
      </c>
      <c r="H431">
        <f>SUMIFS(F:F,E:E,E431,A:A,"&gt;="&amp;Summary!$C$3,A:A,"&lt;="&amp;Summary!$C$4,G:G,"&lt;="&amp;G431)</f>
        <v>0</v>
      </c>
      <c r="I431">
        <f t="shared" si="6"/>
        <v>0</v>
      </c>
      <c r="J431" s="4"/>
    </row>
    <row r="432" spans="1:10" x14ac:dyDescent="0.25">
      <c r="A432" s="3"/>
      <c r="F432" s="5"/>
      <c r="G432">
        <v>431</v>
      </c>
      <c r="H432">
        <f>SUMIFS(F:F,E:E,E432,A:A,"&gt;="&amp;Summary!$C$3,A:A,"&lt;="&amp;Summary!$C$4,G:G,"&lt;="&amp;G432)</f>
        <v>0</v>
      </c>
      <c r="I432">
        <f t="shared" si="6"/>
        <v>0</v>
      </c>
      <c r="J432" s="4"/>
    </row>
    <row r="433" spans="1:10" x14ac:dyDescent="0.25">
      <c r="A433" s="3"/>
      <c r="F433" s="5"/>
      <c r="G433">
        <v>432</v>
      </c>
      <c r="H433">
        <f>SUMIFS(F:F,E:E,E433,A:A,"&gt;="&amp;Summary!$C$3,A:A,"&lt;="&amp;Summary!$C$4,G:G,"&lt;="&amp;G433)</f>
        <v>0</v>
      </c>
      <c r="I433">
        <f t="shared" si="6"/>
        <v>0</v>
      </c>
      <c r="J433" s="4"/>
    </row>
    <row r="434" spans="1:10" x14ac:dyDescent="0.25">
      <c r="A434" s="3"/>
      <c r="F434" s="5"/>
      <c r="G434">
        <v>433</v>
      </c>
      <c r="H434">
        <f>SUMIFS(F:F,E:E,E434,A:A,"&gt;="&amp;Summary!$C$3,A:A,"&lt;="&amp;Summary!$C$4,G:G,"&lt;="&amp;G434)</f>
        <v>0</v>
      </c>
      <c r="I434">
        <f t="shared" si="6"/>
        <v>0</v>
      </c>
      <c r="J434" s="4"/>
    </row>
    <row r="435" spans="1:10" x14ac:dyDescent="0.25">
      <c r="A435" s="3"/>
      <c r="F435" s="5"/>
      <c r="G435">
        <v>434</v>
      </c>
      <c r="H435">
        <f>SUMIFS(F:F,E:E,E435,A:A,"&gt;="&amp;Summary!$C$3,A:A,"&lt;="&amp;Summary!$C$4,G:G,"&lt;="&amp;G435)</f>
        <v>0</v>
      </c>
      <c r="I435">
        <f t="shared" si="6"/>
        <v>0</v>
      </c>
      <c r="J435" s="4"/>
    </row>
    <row r="436" spans="1:10" x14ac:dyDescent="0.25">
      <c r="A436" s="3"/>
      <c r="F436" s="5"/>
      <c r="G436">
        <v>435</v>
      </c>
      <c r="H436">
        <f>SUMIFS(F:F,E:E,E436,A:A,"&gt;="&amp;Summary!$C$3,A:A,"&lt;="&amp;Summary!$C$4,G:G,"&lt;="&amp;G436)</f>
        <v>0</v>
      </c>
      <c r="I436">
        <f t="shared" si="6"/>
        <v>0</v>
      </c>
      <c r="J436" s="4"/>
    </row>
    <row r="437" spans="1:10" x14ac:dyDescent="0.25">
      <c r="A437" s="3"/>
      <c r="F437" s="5"/>
      <c r="G437">
        <v>436</v>
      </c>
      <c r="H437">
        <f>SUMIFS(F:F,E:E,E437,A:A,"&gt;="&amp;Summary!$C$3,A:A,"&lt;="&amp;Summary!$C$4,G:G,"&lt;="&amp;G437)</f>
        <v>0</v>
      </c>
      <c r="I437">
        <f t="shared" si="6"/>
        <v>0</v>
      </c>
      <c r="J437" s="4"/>
    </row>
    <row r="438" spans="1:10" x14ac:dyDescent="0.25">
      <c r="A438" s="3"/>
      <c r="F438" s="5"/>
      <c r="G438">
        <v>437</v>
      </c>
      <c r="H438">
        <f>SUMIFS(F:F,E:E,E438,A:A,"&gt;="&amp;Summary!$C$3,A:A,"&lt;="&amp;Summary!$C$4,G:G,"&lt;="&amp;G438)</f>
        <v>0</v>
      </c>
      <c r="I438">
        <f t="shared" si="6"/>
        <v>0</v>
      </c>
      <c r="J438" s="4"/>
    </row>
    <row r="439" spans="1:10" x14ac:dyDescent="0.25">
      <c r="A439" s="3"/>
      <c r="F439" s="5"/>
      <c r="G439">
        <v>438</v>
      </c>
      <c r="H439">
        <f>SUMIFS(F:F,E:E,E439,A:A,"&gt;="&amp;Summary!$C$3,A:A,"&lt;="&amp;Summary!$C$4,G:G,"&lt;="&amp;G439)</f>
        <v>0</v>
      </c>
      <c r="I439">
        <f t="shared" si="6"/>
        <v>0</v>
      </c>
      <c r="J439" s="4"/>
    </row>
    <row r="440" spans="1:10" x14ac:dyDescent="0.25">
      <c r="A440" s="3"/>
      <c r="F440" s="5"/>
      <c r="G440">
        <v>439</v>
      </c>
      <c r="H440">
        <f>SUMIFS(F:F,E:E,E440,A:A,"&gt;="&amp;Summary!$C$3,A:A,"&lt;="&amp;Summary!$C$4,G:G,"&lt;="&amp;G440)</f>
        <v>0</v>
      </c>
      <c r="I440">
        <f t="shared" si="6"/>
        <v>0</v>
      </c>
      <c r="J440" s="4"/>
    </row>
    <row r="441" spans="1:10" x14ac:dyDescent="0.25">
      <c r="A441" s="3"/>
      <c r="F441" s="5"/>
      <c r="G441">
        <v>440</v>
      </c>
      <c r="H441">
        <f>SUMIFS(F:F,E:E,E441,A:A,"&gt;="&amp;Summary!$C$3,A:A,"&lt;="&amp;Summary!$C$4,G:G,"&lt;="&amp;G441)</f>
        <v>0</v>
      </c>
      <c r="I441">
        <f t="shared" si="6"/>
        <v>0</v>
      </c>
      <c r="J441" s="4"/>
    </row>
    <row r="442" spans="1:10" x14ac:dyDescent="0.25">
      <c r="A442" s="3"/>
      <c r="F442" s="5"/>
      <c r="G442">
        <v>441</v>
      </c>
      <c r="H442">
        <f>SUMIFS(F:F,E:E,E442,A:A,"&gt;="&amp;Summary!$C$3,A:A,"&lt;="&amp;Summary!$C$4,G:G,"&lt;="&amp;G442)</f>
        <v>0</v>
      </c>
      <c r="I442">
        <f t="shared" si="6"/>
        <v>0</v>
      </c>
      <c r="J442" s="4"/>
    </row>
    <row r="443" spans="1:10" x14ac:dyDescent="0.25">
      <c r="A443" s="3"/>
      <c r="F443" s="5"/>
      <c r="G443">
        <v>442</v>
      </c>
      <c r="H443">
        <f>SUMIFS(F:F,E:E,E443,A:A,"&gt;="&amp;Summary!$C$3,A:A,"&lt;="&amp;Summary!$C$4,G:G,"&lt;="&amp;G443)</f>
        <v>0</v>
      </c>
      <c r="I443">
        <f t="shared" si="6"/>
        <v>0</v>
      </c>
      <c r="J443" s="4"/>
    </row>
    <row r="444" spans="1:10" x14ac:dyDescent="0.25">
      <c r="A444" s="3"/>
      <c r="F444" s="5"/>
      <c r="G444">
        <v>443</v>
      </c>
      <c r="H444">
        <f>SUMIFS(F:F,E:E,E444,A:A,"&gt;="&amp;Summary!$C$3,A:A,"&lt;="&amp;Summary!$C$4,G:G,"&lt;="&amp;G444)</f>
        <v>0</v>
      </c>
      <c r="I444">
        <f t="shared" si="6"/>
        <v>0</v>
      </c>
      <c r="J444" s="4"/>
    </row>
    <row r="445" spans="1:10" x14ac:dyDescent="0.25">
      <c r="A445" s="3"/>
      <c r="F445" s="5"/>
      <c r="G445">
        <v>444</v>
      </c>
      <c r="H445">
        <f>SUMIFS(F:F,E:E,E445,A:A,"&gt;="&amp;Summary!$C$3,A:A,"&lt;="&amp;Summary!$C$4,G:G,"&lt;="&amp;G445)</f>
        <v>0</v>
      </c>
      <c r="I445">
        <f t="shared" si="6"/>
        <v>0</v>
      </c>
      <c r="J445" s="4"/>
    </row>
    <row r="446" spans="1:10" x14ac:dyDescent="0.25">
      <c r="A446" s="3"/>
      <c r="F446" s="5"/>
      <c r="G446">
        <v>445</v>
      </c>
      <c r="H446">
        <f>SUMIFS(F:F,E:E,E446,A:A,"&gt;="&amp;Summary!$C$3,A:A,"&lt;="&amp;Summary!$C$4,G:G,"&lt;="&amp;G446)</f>
        <v>0</v>
      </c>
      <c r="I446">
        <f t="shared" si="6"/>
        <v>0</v>
      </c>
      <c r="J446" s="4"/>
    </row>
    <row r="447" spans="1:10" x14ac:dyDescent="0.25">
      <c r="A447" s="3"/>
      <c r="F447" s="5"/>
      <c r="G447">
        <v>446</v>
      </c>
      <c r="H447">
        <f>SUMIFS(F:F,E:E,E447,A:A,"&gt;="&amp;Summary!$C$3,A:A,"&lt;="&amp;Summary!$C$4,G:G,"&lt;="&amp;G447)</f>
        <v>0</v>
      </c>
      <c r="I447">
        <f t="shared" si="6"/>
        <v>0</v>
      </c>
      <c r="J447" s="4"/>
    </row>
    <row r="448" spans="1:10" x14ac:dyDescent="0.25">
      <c r="A448" s="3"/>
      <c r="F448" s="5"/>
      <c r="G448">
        <v>447</v>
      </c>
      <c r="H448">
        <f>SUMIFS(F:F,E:E,E448,A:A,"&gt;="&amp;Summary!$C$3,A:A,"&lt;="&amp;Summary!$C$4,G:G,"&lt;="&amp;G448)</f>
        <v>0</v>
      </c>
      <c r="I448">
        <f t="shared" si="6"/>
        <v>0</v>
      </c>
      <c r="J448" s="4"/>
    </row>
    <row r="449" spans="1:10" x14ac:dyDescent="0.25">
      <c r="A449" s="3"/>
      <c r="F449" s="5"/>
      <c r="G449">
        <v>448</v>
      </c>
      <c r="H449">
        <f>SUMIFS(F:F,E:E,E449,A:A,"&gt;="&amp;Summary!$C$3,A:A,"&lt;="&amp;Summary!$C$4,G:G,"&lt;="&amp;G449)</f>
        <v>0</v>
      </c>
      <c r="I449">
        <f t="shared" si="6"/>
        <v>0</v>
      </c>
      <c r="J449" s="4"/>
    </row>
    <row r="450" spans="1:10" x14ac:dyDescent="0.25">
      <c r="A450" s="3"/>
      <c r="F450" s="5"/>
      <c r="G450">
        <v>449</v>
      </c>
      <c r="H450">
        <f>SUMIFS(F:F,E:E,E450,A:A,"&gt;="&amp;Summary!$C$3,A:A,"&lt;="&amp;Summary!$C$4,G:G,"&lt;="&amp;G450)</f>
        <v>0</v>
      </c>
      <c r="I450">
        <f t="shared" ref="I450:I513" si="7">IF(E450="Car/Van",IF(H450&lt;=10000,0.45,0.25),IF(E450="Motorcycle",0.24,IF(E450="Bicycle",0.2,0)))</f>
        <v>0</v>
      </c>
      <c r="J450" s="4"/>
    </row>
    <row r="451" spans="1:10" x14ac:dyDescent="0.25">
      <c r="A451" s="3"/>
      <c r="F451" s="5"/>
      <c r="G451">
        <v>450</v>
      </c>
      <c r="H451">
        <f>SUMIFS(F:F,E:E,E451,A:A,"&gt;="&amp;Summary!$C$3,A:A,"&lt;="&amp;Summary!$C$4,G:G,"&lt;="&amp;G451)</f>
        <v>0</v>
      </c>
      <c r="I451">
        <f t="shared" si="7"/>
        <v>0</v>
      </c>
      <c r="J451" s="4"/>
    </row>
    <row r="452" spans="1:10" x14ac:dyDescent="0.25">
      <c r="A452" s="3"/>
      <c r="F452" s="5"/>
      <c r="G452">
        <v>451</v>
      </c>
      <c r="H452">
        <f>SUMIFS(F:F,E:E,E452,A:A,"&gt;="&amp;Summary!$C$3,A:A,"&lt;="&amp;Summary!$C$4,G:G,"&lt;="&amp;G452)</f>
        <v>0</v>
      </c>
      <c r="I452">
        <f t="shared" si="7"/>
        <v>0</v>
      </c>
      <c r="J452" s="4"/>
    </row>
    <row r="453" spans="1:10" x14ac:dyDescent="0.25">
      <c r="A453" s="3"/>
      <c r="F453" s="5"/>
      <c r="G453">
        <v>452</v>
      </c>
      <c r="H453">
        <f>SUMIFS(F:F,E:E,E453,A:A,"&gt;="&amp;Summary!$C$3,A:A,"&lt;="&amp;Summary!$C$4,G:G,"&lt;="&amp;G453)</f>
        <v>0</v>
      </c>
      <c r="I453">
        <f t="shared" si="7"/>
        <v>0</v>
      </c>
      <c r="J453" s="4"/>
    </row>
    <row r="454" spans="1:10" x14ac:dyDescent="0.25">
      <c r="A454" s="3"/>
      <c r="F454" s="5"/>
      <c r="G454">
        <v>453</v>
      </c>
      <c r="H454">
        <f>SUMIFS(F:F,E:E,E454,A:A,"&gt;="&amp;Summary!$C$3,A:A,"&lt;="&amp;Summary!$C$4,G:G,"&lt;="&amp;G454)</f>
        <v>0</v>
      </c>
      <c r="I454">
        <f t="shared" si="7"/>
        <v>0</v>
      </c>
      <c r="J454" s="4"/>
    </row>
    <row r="455" spans="1:10" x14ac:dyDescent="0.25">
      <c r="A455" s="3"/>
      <c r="F455" s="5"/>
      <c r="G455">
        <v>454</v>
      </c>
      <c r="H455">
        <f>SUMIFS(F:F,E:E,E455,A:A,"&gt;="&amp;Summary!$C$3,A:A,"&lt;="&amp;Summary!$C$4,G:G,"&lt;="&amp;G455)</f>
        <v>0</v>
      </c>
      <c r="I455">
        <f t="shared" si="7"/>
        <v>0</v>
      </c>
      <c r="J455" s="4"/>
    </row>
    <row r="456" spans="1:10" x14ac:dyDescent="0.25">
      <c r="A456" s="3"/>
      <c r="F456" s="5"/>
      <c r="G456">
        <v>455</v>
      </c>
      <c r="H456">
        <f>SUMIFS(F:F,E:E,E456,A:A,"&gt;="&amp;Summary!$C$3,A:A,"&lt;="&amp;Summary!$C$4,G:G,"&lt;="&amp;G456)</f>
        <v>0</v>
      </c>
      <c r="I456">
        <f t="shared" si="7"/>
        <v>0</v>
      </c>
      <c r="J456" s="4"/>
    </row>
    <row r="457" spans="1:10" x14ac:dyDescent="0.25">
      <c r="A457" s="3"/>
      <c r="F457" s="5"/>
      <c r="G457">
        <v>456</v>
      </c>
      <c r="H457">
        <f>SUMIFS(F:F,E:E,E457,A:A,"&gt;="&amp;Summary!$C$3,A:A,"&lt;="&amp;Summary!$C$4,G:G,"&lt;="&amp;G457)</f>
        <v>0</v>
      </c>
      <c r="I457">
        <f t="shared" si="7"/>
        <v>0</v>
      </c>
      <c r="J457" s="4"/>
    </row>
    <row r="458" spans="1:10" x14ac:dyDescent="0.25">
      <c r="A458" s="3"/>
      <c r="F458" s="5"/>
      <c r="G458">
        <v>457</v>
      </c>
      <c r="H458">
        <f>SUMIFS(F:F,E:E,E458,A:A,"&gt;="&amp;Summary!$C$3,A:A,"&lt;="&amp;Summary!$C$4,G:G,"&lt;="&amp;G458)</f>
        <v>0</v>
      </c>
      <c r="I458">
        <f t="shared" si="7"/>
        <v>0</v>
      </c>
      <c r="J458" s="4"/>
    </row>
    <row r="459" spans="1:10" x14ac:dyDescent="0.25">
      <c r="A459" s="3"/>
      <c r="F459" s="5"/>
      <c r="G459">
        <v>458</v>
      </c>
      <c r="H459">
        <f>SUMIFS(F:F,E:E,E459,A:A,"&gt;="&amp;Summary!$C$3,A:A,"&lt;="&amp;Summary!$C$4,G:G,"&lt;="&amp;G459)</f>
        <v>0</v>
      </c>
      <c r="I459">
        <f t="shared" si="7"/>
        <v>0</v>
      </c>
      <c r="J459" s="4"/>
    </row>
    <row r="460" spans="1:10" x14ac:dyDescent="0.25">
      <c r="A460" s="3"/>
      <c r="F460" s="5"/>
      <c r="G460">
        <v>459</v>
      </c>
      <c r="H460">
        <f>SUMIFS(F:F,E:E,E460,A:A,"&gt;="&amp;Summary!$C$3,A:A,"&lt;="&amp;Summary!$C$4,G:G,"&lt;="&amp;G460)</f>
        <v>0</v>
      </c>
      <c r="I460">
        <f t="shared" si="7"/>
        <v>0</v>
      </c>
      <c r="J460" s="4"/>
    </row>
    <row r="461" spans="1:10" x14ac:dyDescent="0.25">
      <c r="A461" s="3"/>
      <c r="F461" s="5"/>
      <c r="G461">
        <v>460</v>
      </c>
      <c r="H461">
        <f>SUMIFS(F:F,E:E,E461,A:A,"&gt;="&amp;Summary!$C$3,A:A,"&lt;="&amp;Summary!$C$4,G:G,"&lt;="&amp;G461)</f>
        <v>0</v>
      </c>
      <c r="I461">
        <f t="shared" si="7"/>
        <v>0</v>
      </c>
      <c r="J461" s="4"/>
    </row>
    <row r="462" spans="1:10" x14ac:dyDescent="0.25">
      <c r="A462" s="3"/>
      <c r="F462" s="5"/>
      <c r="G462">
        <v>461</v>
      </c>
      <c r="H462">
        <f>SUMIFS(F:F,E:E,E462,A:A,"&gt;="&amp;Summary!$C$3,A:A,"&lt;="&amp;Summary!$C$4,G:G,"&lt;="&amp;G462)</f>
        <v>0</v>
      </c>
      <c r="I462">
        <f t="shared" si="7"/>
        <v>0</v>
      </c>
      <c r="J462" s="4"/>
    </row>
    <row r="463" spans="1:10" x14ac:dyDescent="0.25">
      <c r="A463" s="3"/>
      <c r="F463" s="5"/>
      <c r="G463">
        <v>462</v>
      </c>
      <c r="H463">
        <f>SUMIFS(F:F,E:E,E463,A:A,"&gt;="&amp;Summary!$C$3,A:A,"&lt;="&amp;Summary!$C$4,G:G,"&lt;="&amp;G463)</f>
        <v>0</v>
      </c>
      <c r="I463">
        <f t="shared" si="7"/>
        <v>0</v>
      </c>
      <c r="J463" s="4"/>
    </row>
    <row r="464" spans="1:10" x14ac:dyDescent="0.25">
      <c r="A464" s="3"/>
      <c r="F464" s="5"/>
      <c r="G464">
        <v>463</v>
      </c>
      <c r="H464">
        <f>SUMIFS(F:F,E:E,E464,A:A,"&gt;="&amp;Summary!$C$3,A:A,"&lt;="&amp;Summary!$C$4,G:G,"&lt;="&amp;G464)</f>
        <v>0</v>
      </c>
      <c r="I464">
        <f t="shared" si="7"/>
        <v>0</v>
      </c>
      <c r="J464" s="4"/>
    </row>
    <row r="465" spans="1:10" x14ac:dyDescent="0.25">
      <c r="A465" s="3"/>
      <c r="F465" s="5"/>
      <c r="G465">
        <v>464</v>
      </c>
      <c r="H465">
        <f>SUMIFS(F:F,E:E,E465,A:A,"&gt;="&amp;Summary!$C$3,A:A,"&lt;="&amp;Summary!$C$4,G:G,"&lt;="&amp;G465)</f>
        <v>0</v>
      </c>
      <c r="I465">
        <f t="shared" si="7"/>
        <v>0</v>
      </c>
      <c r="J465" s="4"/>
    </row>
    <row r="466" spans="1:10" x14ac:dyDescent="0.25">
      <c r="A466" s="3"/>
      <c r="F466" s="5"/>
      <c r="G466">
        <v>465</v>
      </c>
      <c r="H466">
        <f>SUMIFS(F:F,E:E,E466,A:A,"&gt;="&amp;Summary!$C$3,A:A,"&lt;="&amp;Summary!$C$4,G:G,"&lt;="&amp;G466)</f>
        <v>0</v>
      </c>
      <c r="I466">
        <f t="shared" si="7"/>
        <v>0</v>
      </c>
      <c r="J466" s="4"/>
    </row>
    <row r="467" spans="1:10" x14ac:dyDescent="0.25">
      <c r="A467" s="3"/>
      <c r="F467" s="5"/>
      <c r="G467">
        <v>466</v>
      </c>
      <c r="H467">
        <f>SUMIFS(F:F,E:E,E467,A:A,"&gt;="&amp;Summary!$C$3,A:A,"&lt;="&amp;Summary!$C$4,G:G,"&lt;="&amp;G467)</f>
        <v>0</v>
      </c>
      <c r="I467">
        <f t="shared" si="7"/>
        <v>0</v>
      </c>
      <c r="J467" s="4"/>
    </row>
    <row r="468" spans="1:10" x14ac:dyDescent="0.25">
      <c r="A468" s="3"/>
      <c r="F468" s="5"/>
      <c r="G468">
        <v>467</v>
      </c>
      <c r="H468">
        <f>SUMIFS(F:F,E:E,E468,A:A,"&gt;="&amp;Summary!$C$3,A:A,"&lt;="&amp;Summary!$C$4,G:G,"&lt;="&amp;G468)</f>
        <v>0</v>
      </c>
      <c r="I468">
        <f t="shared" si="7"/>
        <v>0</v>
      </c>
      <c r="J468" s="4"/>
    </row>
    <row r="469" spans="1:10" x14ac:dyDescent="0.25">
      <c r="A469" s="3"/>
      <c r="F469" s="5"/>
      <c r="G469">
        <v>468</v>
      </c>
      <c r="H469">
        <f>SUMIFS(F:F,E:E,E469,A:A,"&gt;="&amp;Summary!$C$3,A:A,"&lt;="&amp;Summary!$C$4,G:G,"&lt;="&amp;G469)</f>
        <v>0</v>
      </c>
      <c r="I469">
        <f t="shared" si="7"/>
        <v>0</v>
      </c>
      <c r="J469" s="4"/>
    </row>
    <row r="470" spans="1:10" x14ac:dyDescent="0.25">
      <c r="A470" s="3"/>
      <c r="F470" s="5"/>
      <c r="G470">
        <v>469</v>
      </c>
      <c r="H470">
        <f>SUMIFS(F:F,E:E,E470,A:A,"&gt;="&amp;Summary!$C$3,A:A,"&lt;="&amp;Summary!$C$4,G:G,"&lt;="&amp;G470)</f>
        <v>0</v>
      </c>
      <c r="I470">
        <f t="shared" si="7"/>
        <v>0</v>
      </c>
      <c r="J470" s="4"/>
    </row>
    <row r="471" spans="1:10" x14ac:dyDescent="0.25">
      <c r="A471" s="3"/>
      <c r="F471" s="5"/>
      <c r="G471">
        <v>470</v>
      </c>
      <c r="H471">
        <f>SUMIFS(F:F,E:E,E471,A:A,"&gt;="&amp;Summary!$C$3,A:A,"&lt;="&amp;Summary!$C$4,G:G,"&lt;="&amp;G471)</f>
        <v>0</v>
      </c>
      <c r="I471">
        <f t="shared" si="7"/>
        <v>0</v>
      </c>
      <c r="J471" s="4"/>
    </row>
    <row r="472" spans="1:10" x14ac:dyDescent="0.25">
      <c r="A472" s="3"/>
      <c r="F472" s="5"/>
      <c r="G472">
        <v>471</v>
      </c>
      <c r="H472">
        <f>SUMIFS(F:F,E:E,E472,A:A,"&gt;="&amp;Summary!$C$3,A:A,"&lt;="&amp;Summary!$C$4,G:G,"&lt;="&amp;G472)</f>
        <v>0</v>
      </c>
      <c r="I472">
        <f t="shared" si="7"/>
        <v>0</v>
      </c>
      <c r="J472" s="4"/>
    </row>
    <row r="473" spans="1:10" x14ac:dyDescent="0.25">
      <c r="A473" s="3"/>
      <c r="F473" s="5"/>
      <c r="G473">
        <v>472</v>
      </c>
      <c r="H473">
        <f>SUMIFS(F:F,E:E,E473,A:A,"&gt;="&amp;Summary!$C$3,A:A,"&lt;="&amp;Summary!$C$4,G:G,"&lt;="&amp;G473)</f>
        <v>0</v>
      </c>
      <c r="I473">
        <f t="shared" si="7"/>
        <v>0</v>
      </c>
      <c r="J473" s="4"/>
    </row>
    <row r="474" spans="1:10" x14ac:dyDescent="0.25">
      <c r="A474" s="3"/>
      <c r="F474" s="5"/>
      <c r="G474">
        <v>473</v>
      </c>
      <c r="H474">
        <f>SUMIFS(F:F,E:E,E474,A:A,"&gt;="&amp;Summary!$C$3,A:A,"&lt;="&amp;Summary!$C$4,G:G,"&lt;="&amp;G474)</f>
        <v>0</v>
      </c>
      <c r="I474">
        <f t="shared" si="7"/>
        <v>0</v>
      </c>
      <c r="J474" s="4"/>
    </row>
    <row r="475" spans="1:10" x14ac:dyDescent="0.25">
      <c r="A475" s="3"/>
      <c r="F475" s="5"/>
      <c r="G475">
        <v>474</v>
      </c>
      <c r="H475">
        <f>SUMIFS(F:F,E:E,E475,A:A,"&gt;="&amp;Summary!$C$3,A:A,"&lt;="&amp;Summary!$C$4,G:G,"&lt;="&amp;G475)</f>
        <v>0</v>
      </c>
      <c r="I475">
        <f t="shared" si="7"/>
        <v>0</v>
      </c>
      <c r="J475" s="4"/>
    </row>
    <row r="476" spans="1:10" x14ac:dyDescent="0.25">
      <c r="A476" s="3"/>
      <c r="F476" s="5"/>
      <c r="G476">
        <v>475</v>
      </c>
      <c r="H476">
        <f>SUMIFS(F:F,E:E,E476,A:A,"&gt;="&amp;Summary!$C$3,A:A,"&lt;="&amp;Summary!$C$4,G:G,"&lt;="&amp;G476)</f>
        <v>0</v>
      </c>
      <c r="I476">
        <f t="shared" si="7"/>
        <v>0</v>
      </c>
      <c r="J476" s="4"/>
    </row>
    <row r="477" spans="1:10" x14ac:dyDescent="0.25">
      <c r="A477" s="3"/>
      <c r="F477" s="5"/>
      <c r="G477">
        <v>476</v>
      </c>
      <c r="H477">
        <f>SUMIFS(F:F,E:E,E477,A:A,"&gt;="&amp;Summary!$C$3,A:A,"&lt;="&amp;Summary!$C$4,G:G,"&lt;="&amp;G477)</f>
        <v>0</v>
      </c>
      <c r="I477">
        <f t="shared" si="7"/>
        <v>0</v>
      </c>
      <c r="J477" s="4"/>
    </row>
    <row r="478" spans="1:10" x14ac:dyDescent="0.25">
      <c r="A478" s="3"/>
      <c r="F478" s="5"/>
      <c r="G478">
        <v>477</v>
      </c>
      <c r="H478">
        <f>SUMIFS(F:F,E:E,E478,A:A,"&gt;="&amp;Summary!$C$3,A:A,"&lt;="&amp;Summary!$C$4,G:G,"&lt;="&amp;G478)</f>
        <v>0</v>
      </c>
      <c r="I478">
        <f t="shared" si="7"/>
        <v>0</v>
      </c>
      <c r="J478" s="4"/>
    </row>
    <row r="479" spans="1:10" x14ac:dyDescent="0.25">
      <c r="A479" s="3"/>
      <c r="F479" s="5"/>
      <c r="G479">
        <v>478</v>
      </c>
      <c r="H479">
        <f>SUMIFS(F:F,E:E,E479,A:A,"&gt;="&amp;Summary!$C$3,A:A,"&lt;="&amp;Summary!$C$4,G:G,"&lt;="&amp;G479)</f>
        <v>0</v>
      </c>
      <c r="I479">
        <f t="shared" si="7"/>
        <v>0</v>
      </c>
      <c r="J479" s="4"/>
    </row>
    <row r="480" spans="1:10" x14ac:dyDescent="0.25">
      <c r="A480" s="3"/>
      <c r="F480" s="5"/>
      <c r="G480">
        <v>479</v>
      </c>
      <c r="H480">
        <f>SUMIFS(F:F,E:E,E480,A:A,"&gt;="&amp;Summary!$C$3,A:A,"&lt;="&amp;Summary!$C$4,G:G,"&lt;="&amp;G480)</f>
        <v>0</v>
      </c>
      <c r="I480">
        <f t="shared" si="7"/>
        <v>0</v>
      </c>
      <c r="J480" s="4"/>
    </row>
    <row r="481" spans="1:10" x14ac:dyDescent="0.25">
      <c r="A481" s="3"/>
      <c r="F481" s="5"/>
      <c r="G481">
        <v>480</v>
      </c>
      <c r="H481">
        <f>SUMIFS(F:F,E:E,E481,A:A,"&gt;="&amp;Summary!$C$3,A:A,"&lt;="&amp;Summary!$C$4,G:G,"&lt;="&amp;G481)</f>
        <v>0</v>
      </c>
      <c r="I481">
        <f t="shared" si="7"/>
        <v>0</v>
      </c>
      <c r="J481" s="4"/>
    </row>
    <row r="482" spans="1:10" x14ac:dyDescent="0.25">
      <c r="A482" s="3"/>
      <c r="F482" s="5"/>
      <c r="G482">
        <v>481</v>
      </c>
      <c r="H482">
        <f>SUMIFS(F:F,E:E,E482,A:A,"&gt;="&amp;Summary!$C$3,A:A,"&lt;="&amp;Summary!$C$4,G:G,"&lt;="&amp;G482)</f>
        <v>0</v>
      </c>
      <c r="I482">
        <f t="shared" si="7"/>
        <v>0</v>
      </c>
      <c r="J482" s="4"/>
    </row>
    <row r="483" spans="1:10" x14ac:dyDescent="0.25">
      <c r="A483" s="3"/>
      <c r="F483" s="5"/>
      <c r="G483">
        <v>482</v>
      </c>
      <c r="H483">
        <f>SUMIFS(F:F,E:E,E483,A:A,"&gt;="&amp;Summary!$C$3,A:A,"&lt;="&amp;Summary!$C$4,G:G,"&lt;="&amp;G483)</f>
        <v>0</v>
      </c>
      <c r="I483">
        <f t="shared" si="7"/>
        <v>0</v>
      </c>
      <c r="J483" s="4"/>
    </row>
    <row r="484" spans="1:10" x14ac:dyDescent="0.25">
      <c r="A484" s="3"/>
      <c r="F484" s="5"/>
      <c r="G484">
        <v>483</v>
      </c>
      <c r="H484">
        <f>SUMIFS(F:F,E:E,E484,A:A,"&gt;="&amp;Summary!$C$3,A:A,"&lt;="&amp;Summary!$C$4,G:G,"&lt;="&amp;G484)</f>
        <v>0</v>
      </c>
      <c r="I484">
        <f t="shared" si="7"/>
        <v>0</v>
      </c>
      <c r="J484" s="4"/>
    </row>
    <row r="485" spans="1:10" x14ac:dyDescent="0.25">
      <c r="A485" s="3"/>
      <c r="F485" s="5"/>
      <c r="G485">
        <v>484</v>
      </c>
      <c r="H485">
        <f>SUMIFS(F:F,E:E,E485,A:A,"&gt;="&amp;Summary!$C$3,A:A,"&lt;="&amp;Summary!$C$4,G:G,"&lt;="&amp;G485)</f>
        <v>0</v>
      </c>
      <c r="I485">
        <f t="shared" si="7"/>
        <v>0</v>
      </c>
      <c r="J485" s="4"/>
    </row>
    <row r="486" spans="1:10" x14ac:dyDescent="0.25">
      <c r="A486" s="3"/>
      <c r="F486" s="5"/>
      <c r="G486">
        <v>485</v>
      </c>
      <c r="H486">
        <f>SUMIFS(F:F,E:E,E486,A:A,"&gt;="&amp;Summary!$C$3,A:A,"&lt;="&amp;Summary!$C$4,G:G,"&lt;="&amp;G486)</f>
        <v>0</v>
      </c>
      <c r="I486">
        <f t="shared" si="7"/>
        <v>0</v>
      </c>
      <c r="J486" s="4"/>
    </row>
    <row r="487" spans="1:10" x14ac:dyDescent="0.25">
      <c r="A487" s="3"/>
      <c r="F487" s="5"/>
      <c r="G487">
        <v>486</v>
      </c>
      <c r="H487">
        <f>SUMIFS(F:F,E:E,E487,A:A,"&gt;="&amp;Summary!$C$3,A:A,"&lt;="&amp;Summary!$C$4,G:G,"&lt;="&amp;G487)</f>
        <v>0</v>
      </c>
      <c r="I487">
        <f t="shared" si="7"/>
        <v>0</v>
      </c>
      <c r="J487" s="4"/>
    </row>
    <row r="488" spans="1:10" x14ac:dyDescent="0.25">
      <c r="A488" s="3"/>
      <c r="F488" s="5"/>
      <c r="G488">
        <v>487</v>
      </c>
      <c r="H488">
        <f>SUMIFS(F:F,E:E,E488,A:A,"&gt;="&amp;Summary!$C$3,A:A,"&lt;="&amp;Summary!$C$4,G:G,"&lt;="&amp;G488)</f>
        <v>0</v>
      </c>
      <c r="I488">
        <f t="shared" si="7"/>
        <v>0</v>
      </c>
      <c r="J488" s="4"/>
    </row>
    <row r="489" spans="1:10" x14ac:dyDescent="0.25">
      <c r="A489" s="3"/>
      <c r="F489" s="5"/>
      <c r="G489">
        <v>488</v>
      </c>
      <c r="H489">
        <f>SUMIFS(F:F,E:E,E489,A:A,"&gt;="&amp;Summary!$C$3,A:A,"&lt;="&amp;Summary!$C$4,G:G,"&lt;="&amp;G489)</f>
        <v>0</v>
      </c>
      <c r="I489">
        <f t="shared" si="7"/>
        <v>0</v>
      </c>
      <c r="J489" s="4"/>
    </row>
    <row r="490" spans="1:10" x14ac:dyDescent="0.25">
      <c r="A490" s="3"/>
      <c r="F490" s="5"/>
      <c r="G490">
        <v>489</v>
      </c>
      <c r="H490">
        <f>SUMIFS(F:F,E:E,E490,A:A,"&gt;="&amp;Summary!$C$3,A:A,"&lt;="&amp;Summary!$C$4,G:G,"&lt;="&amp;G490)</f>
        <v>0</v>
      </c>
      <c r="I490">
        <f t="shared" si="7"/>
        <v>0</v>
      </c>
      <c r="J490" s="4"/>
    </row>
    <row r="491" spans="1:10" x14ac:dyDescent="0.25">
      <c r="A491" s="3"/>
      <c r="F491" s="5"/>
      <c r="G491">
        <v>490</v>
      </c>
      <c r="H491">
        <f>SUMIFS(F:F,E:E,E491,A:A,"&gt;="&amp;Summary!$C$3,A:A,"&lt;="&amp;Summary!$C$4,G:G,"&lt;="&amp;G491)</f>
        <v>0</v>
      </c>
      <c r="I491">
        <f t="shared" si="7"/>
        <v>0</v>
      </c>
      <c r="J491" s="4"/>
    </row>
    <row r="492" spans="1:10" x14ac:dyDescent="0.25">
      <c r="A492" s="3"/>
      <c r="F492" s="5"/>
      <c r="G492">
        <v>491</v>
      </c>
      <c r="H492">
        <f>SUMIFS(F:F,E:E,E492,A:A,"&gt;="&amp;Summary!$C$3,A:A,"&lt;="&amp;Summary!$C$4,G:G,"&lt;="&amp;G492)</f>
        <v>0</v>
      </c>
      <c r="I492">
        <f t="shared" si="7"/>
        <v>0</v>
      </c>
      <c r="J492" s="4"/>
    </row>
    <row r="493" spans="1:10" x14ac:dyDescent="0.25">
      <c r="A493" s="3"/>
      <c r="F493" s="5"/>
      <c r="G493">
        <v>492</v>
      </c>
      <c r="H493">
        <f>SUMIFS(F:F,E:E,E493,A:A,"&gt;="&amp;Summary!$C$3,A:A,"&lt;="&amp;Summary!$C$4,G:G,"&lt;="&amp;G493)</f>
        <v>0</v>
      </c>
      <c r="I493">
        <f t="shared" si="7"/>
        <v>0</v>
      </c>
      <c r="J493" s="4"/>
    </row>
    <row r="494" spans="1:10" x14ac:dyDescent="0.25">
      <c r="A494" s="3"/>
      <c r="F494" s="5"/>
      <c r="G494">
        <v>493</v>
      </c>
      <c r="H494">
        <f>SUMIFS(F:F,E:E,E494,A:A,"&gt;="&amp;Summary!$C$3,A:A,"&lt;="&amp;Summary!$C$4,G:G,"&lt;="&amp;G494)</f>
        <v>0</v>
      </c>
      <c r="I494">
        <f t="shared" si="7"/>
        <v>0</v>
      </c>
      <c r="J494" s="4"/>
    </row>
    <row r="495" spans="1:10" x14ac:dyDescent="0.25">
      <c r="A495" s="3"/>
      <c r="F495" s="5"/>
      <c r="G495">
        <v>494</v>
      </c>
      <c r="H495">
        <f>SUMIFS(F:F,E:E,E495,A:A,"&gt;="&amp;Summary!$C$3,A:A,"&lt;="&amp;Summary!$C$4,G:G,"&lt;="&amp;G495)</f>
        <v>0</v>
      </c>
      <c r="I495">
        <f t="shared" si="7"/>
        <v>0</v>
      </c>
      <c r="J495" s="4"/>
    </row>
    <row r="496" spans="1:10" x14ac:dyDescent="0.25">
      <c r="A496" s="3"/>
      <c r="F496" s="5"/>
      <c r="G496">
        <v>495</v>
      </c>
      <c r="H496">
        <f>SUMIFS(F:F,E:E,E496,A:A,"&gt;="&amp;Summary!$C$3,A:A,"&lt;="&amp;Summary!$C$4,G:G,"&lt;="&amp;G496)</f>
        <v>0</v>
      </c>
      <c r="I496">
        <f t="shared" si="7"/>
        <v>0</v>
      </c>
      <c r="J496" s="4"/>
    </row>
    <row r="497" spans="1:10" x14ac:dyDescent="0.25">
      <c r="A497" s="3"/>
      <c r="F497" s="5"/>
      <c r="G497">
        <v>496</v>
      </c>
      <c r="H497">
        <f>SUMIFS(F:F,E:E,E497,A:A,"&gt;="&amp;Summary!$C$3,A:A,"&lt;="&amp;Summary!$C$4,G:G,"&lt;="&amp;G497)</f>
        <v>0</v>
      </c>
      <c r="I497">
        <f t="shared" si="7"/>
        <v>0</v>
      </c>
      <c r="J497" s="4"/>
    </row>
    <row r="498" spans="1:10" x14ac:dyDescent="0.25">
      <c r="A498" s="3"/>
      <c r="F498" s="5"/>
      <c r="G498">
        <v>497</v>
      </c>
      <c r="H498">
        <f>SUMIFS(F:F,E:E,E498,A:A,"&gt;="&amp;Summary!$C$3,A:A,"&lt;="&amp;Summary!$C$4,G:G,"&lt;="&amp;G498)</f>
        <v>0</v>
      </c>
      <c r="I498">
        <f t="shared" si="7"/>
        <v>0</v>
      </c>
      <c r="J498" s="4"/>
    </row>
    <row r="499" spans="1:10" x14ac:dyDescent="0.25">
      <c r="A499" s="3"/>
      <c r="F499" s="5"/>
      <c r="G499">
        <v>498</v>
      </c>
      <c r="H499">
        <f>SUMIFS(F:F,E:E,E499,A:A,"&gt;="&amp;Summary!$C$3,A:A,"&lt;="&amp;Summary!$C$4,G:G,"&lt;="&amp;G499)</f>
        <v>0</v>
      </c>
      <c r="I499">
        <f t="shared" si="7"/>
        <v>0</v>
      </c>
      <c r="J499" s="4"/>
    </row>
    <row r="500" spans="1:10" x14ac:dyDescent="0.25">
      <c r="A500" s="3"/>
      <c r="F500" s="5"/>
      <c r="G500">
        <v>499</v>
      </c>
      <c r="H500">
        <f>SUMIFS(F:F,E:E,E500,A:A,"&gt;="&amp;Summary!$C$3,A:A,"&lt;="&amp;Summary!$C$4,G:G,"&lt;="&amp;G500)</f>
        <v>0</v>
      </c>
      <c r="I500">
        <f t="shared" si="7"/>
        <v>0</v>
      </c>
      <c r="J500" s="4"/>
    </row>
    <row r="501" spans="1:10" x14ac:dyDescent="0.25">
      <c r="A501" s="3"/>
      <c r="F501" s="5"/>
      <c r="G501">
        <v>500</v>
      </c>
      <c r="H501">
        <f>SUMIFS(F:F,E:E,E501,A:A,"&gt;="&amp;Summary!$C$3,A:A,"&lt;="&amp;Summary!$C$4,G:G,"&lt;="&amp;G501)</f>
        <v>0</v>
      </c>
      <c r="I501">
        <f t="shared" si="7"/>
        <v>0</v>
      </c>
      <c r="J501" s="4"/>
    </row>
  </sheetData>
  <pageMargins left="0.75" right="0.75" top="1" bottom="1" header="0.5" footer="0.5"/>
  <tableParts count="1">
    <tablePart r:id="rId1"/>
  </tablePart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Lists!$K$2:$K$4</xm:f>
          </x14:formula1>
          <xm:sqref>E2 E3 E4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E188 E189 E190 E191 E192 E193 E194 E195 E196 E197 E198 E199 E200 E201 E202 E203 E204 E205 E206 E207 E208 E209 E210 E211 E212 E213 E214 E215 E216 E217 E218 E219 E220 E221 E222 E223 E224 E225 E226 E227 E228 E229 E230 E231 E232 E233 E234 E235 E236 E237 E238 E239 E240 E241 E242 E243 E244 E245 E246 E247 E248 E249 E250 E251 E252 E253 E254 E255 E256 E257 E258 E259 E260 E261 E262 E263 E264 E265 E266 E267 E268 E269 E270 E271 E272 E273 E274 E275 E276 E277 E278 E279 E280 E281 E282 E283 E284 E285 E286 E287 E288 E289 E290 E291 E292 E293 E294 E295 E296 E297 E298 E299 E300 E301 E302 E303 E304 E305 E306 E307 E308 E309 E310 E311 E312 E313 E314 E315 E316 E317 E318 E319 E320 E321 E322 E323 E324 E325 E326 E327 E328 E329 E330 E331 E332 E333 E334 E335 E336 E337 E338 E339 E340 E341 E342 E343 E344 E345 E346 E347 E348 E349 E350 E351 E352 E353 E354 E355 E356 E357 E358 E359 E360 E361 E362 E363 E364 E365 E366 E367 E368 E369 E370 E371 E372 E373 E374 E375 E376 E377 E378 E379 E380 E381 E382 E383 E384 E385 E386 E387 E388 E389 E390 E391 E392 E393 E394 E395 E396 E397 E398 E399 E400 E401 E402 E403 E404 E405 E406 E407 E408 E409 E410 E411 E412 E413 E414 E415 E416 E417 E418 E419 E420 E421 E422 E423 E424 E425 E426 E427 E428 E429 E430 E431 E432 E433 E434 E435 E436 E437 E438 E439 E440 E441 E442 E443 E444 E445 E446 E447 E448 E449 E450 E451 E452 E453 E454 E455 E456 E457 E458 E459 E460 E461 E462 E463 E464 E465 E466 E467 E468 E469 E470 E471 E472 E473 E474 E475 E476 E477 E478 E479 E480 E481 E482 E483 E484 E485 E486 E487 E488 E489 E490 E491 E492 E493 E494 E495 E496 E497 E498 E499 E500 E501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F41"/>
  <sheetViews>
    <sheetView workbookViewId="0"/>
  </sheetViews>
  <sheetFormatPr defaultRowHeight="15" x14ac:dyDescent="0.25"/>
  <cols>
    <col min="2" max="2" width="28" customWidth="1"/>
    <col min="3" max="4" width="18" customWidth="1"/>
    <col min="5" max="5" width="24" customWidth="1"/>
    <col min="6" max="6" width="16" customWidth="1"/>
    <col min="7" max="8" width="14" customWidth="1"/>
  </cols>
  <sheetData>
    <row r="2" spans="2:6" ht="21" x14ac:dyDescent="0.35">
      <c r="B2" s="6" t="s">
        <v>61</v>
      </c>
    </row>
    <row r="3" spans="2:6" x14ac:dyDescent="0.25">
      <c r="B3" s="7" t="s">
        <v>62</v>
      </c>
      <c r="C3" s="3" t="s">
        <v>63</v>
      </c>
    </row>
    <row r="4" spans="2:6" x14ac:dyDescent="0.25">
      <c r="B4" s="7" t="s">
        <v>64</v>
      </c>
      <c r="C4" s="3">
        <f>DATE(YEAR(C3)+1,4,5)</f>
        <v>46117</v>
      </c>
    </row>
    <row r="6" spans="2:6" ht="15.75" x14ac:dyDescent="0.25">
      <c r="B6" s="8" t="s">
        <v>65</v>
      </c>
      <c r="E6" s="8" t="s">
        <v>66</v>
      </c>
    </row>
    <row r="7" spans="2:6" x14ac:dyDescent="0.25">
      <c r="B7" s="7" t="s">
        <v>67</v>
      </c>
      <c r="C7" s="4">
        <f>SUMIFS(Income!G:G,Income!A:A,"&gt;="&amp;C3,Income!A:A,"&lt;="&amp;C4)</f>
        <v>0</v>
      </c>
      <c r="E7" s="7" t="s">
        <v>42</v>
      </c>
      <c r="F7" s="7" t="s">
        <v>68</v>
      </c>
    </row>
    <row r="8" spans="2:6" x14ac:dyDescent="0.25">
      <c r="B8" s="7" t="s">
        <v>69</v>
      </c>
      <c r="C8" s="4">
        <f>SUMIFS(Income!I:I,Income!A:A,"&gt;="&amp;C3,Income!A:A,"&lt;="&amp;C4)</f>
        <v>0</v>
      </c>
      <c r="E8" t="s">
        <v>7</v>
      </c>
      <c r="F8" s="4">
        <f>SUMIFS(Expenses!F:F,Expenses!D:D,"Advertising &amp; marketing",Expenses!A:A,"&gt;="&amp;C3,Expenses!A:A,"&lt;="&amp;C4,Expenses!J:J,"Yes")</f>
        <v>0</v>
      </c>
    </row>
    <row r="9" spans="2:6" x14ac:dyDescent="0.25">
      <c r="B9" s="7" t="s">
        <v>70</v>
      </c>
      <c r="C9" s="4">
        <f>SUMIFS(Expenses!F:F,Expenses!A:A,"&gt;="&amp;C3,Expenses!A:A,"&lt;="&amp;C4,Expenses!J:J,"Yes")</f>
        <v>0</v>
      </c>
      <c r="E9" t="s">
        <v>12</v>
      </c>
      <c r="F9" s="4">
        <f>SUMIFS(Expenses!F:F,Expenses!D:D,"Bank charges",Expenses!A:A,"&gt;="&amp;C3,Expenses!A:A,"&lt;="&amp;C4,Expenses!J:J,"Yes")</f>
        <v>0</v>
      </c>
    </row>
    <row r="10" spans="2:6" x14ac:dyDescent="0.25">
      <c r="B10" s="7" t="s">
        <v>71</v>
      </c>
      <c r="C10" s="4">
        <f>SUMIFS(Expenses!H:H,Expenses!A:A,"&gt;="&amp;C3,Expenses!A:A,"&lt;="&amp;C4,Expenses!J:J,"Yes")</f>
        <v>0</v>
      </c>
      <c r="E10" t="s">
        <v>17</v>
      </c>
      <c r="F10" s="4">
        <f>SUMIFS(Expenses!F:F,Expenses!D:D,"Equipment &amp; tools",Expenses!A:A,"&gt;="&amp;C3,Expenses!A:A,"&lt;="&amp;C4,Expenses!J:J,"Yes")</f>
        <v>0</v>
      </c>
    </row>
    <row r="11" spans="2:6" x14ac:dyDescent="0.25">
      <c r="B11" s="7" t="s">
        <v>72</v>
      </c>
      <c r="C11" s="4">
        <f>SUMIFS(Mileage!J:J,Mileage!A:A,"&gt;="&amp;C3,Mileage!A:A,"&lt;="&amp;C4)</f>
        <v>0</v>
      </c>
      <c r="E11" t="s">
        <v>20</v>
      </c>
      <c r="F11" s="4">
        <f>SUMIFS(Expenses!F:F,Expenses!D:D,"Insurance",Expenses!A:A,"&gt;="&amp;C3,Expenses!A:A,"&lt;="&amp;C4,Expenses!J:J,"Yes")</f>
        <v>0</v>
      </c>
    </row>
    <row r="12" spans="2:6" x14ac:dyDescent="0.25">
      <c r="B12" s="7" t="s">
        <v>73</v>
      </c>
      <c r="C12" s="4">
        <f>C7 - C9 - C11</f>
        <v>0</v>
      </c>
      <c r="E12" t="s">
        <v>22</v>
      </c>
      <c r="F12" s="4">
        <f>SUMIFS(Expenses!F:F,Expenses!D:D,"Internet &amp; phone",Expenses!A:A,"&gt;="&amp;C3,Expenses!A:A,"&lt;="&amp;C4,Expenses!J:J,"Yes")</f>
        <v>0</v>
      </c>
    </row>
    <row r="13" spans="2:6" x14ac:dyDescent="0.25">
      <c r="E13" t="s">
        <v>24</v>
      </c>
      <c r="F13" s="4">
        <f>SUMIFS(Expenses!F:F,Expenses!D:D,"Licences &amp; subscriptions",Expenses!A:A,"&gt;="&amp;C3,Expenses!A:A,"&lt;="&amp;C4,Expenses!J:J,"Yes")</f>
        <v>0</v>
      </c>
    </row>
    <row r="14" spans="2:6" x14ac:dyDescent="0.25">
      <c r="E14" t="s">
        <v>26</v>
      </c>
      <c r="F14" s="4">
        <f>SUMIFS(Expenses!F:F,Expenses!D:D,"Meals &amp; subsistence",Expenses!A:A,"&gt;="&amp;C3,Expenses!A:A,"&lt;="&amp;C4,Expenses!J:J,"Yes")</f>
        <v>0</v>
      </c>
    </row>
    <row r="15" spans="2:6" x14ac:dyDescent="0.25">
      <c r="B15" s="9" t="s">
        <v>74</v>
      </c>
      <c r="E15" t="s">
        <v>28</v>
      </c>
      <c r="F15" s="4">
        <f>SUMIFS(Expenses!F:F,Expenses!D:D,"Office supplies &amp; postage",Expenses!A:A,"&gt;="&amp;C3,Expenses!A:A,"&lt;="&amp;C4,Expenses!J:J,"Yes")</f>
        <v>0</v>
      </c>
    </row>
    <row r="16" spans="2:6" x14ac:dyDescent="0.25">
      <c r="E16" t="s">
        <v>29</v>
      </c>
      <c r="F16" s="4">
        <f>SUMIFS(Expenses!F:F,Expenses!D:D,"Premises (rent/rates)",Expenses!A:A,"&gt;="&amp;C3,Expenses!A:A,"&lt;="&amp;C4,Expenses!J:J,"Yes")</f>
        <v>0</v>
      </c>
    </row>
    <row r="17" spans="2:6" x14ac:dyDescent="0.25">
      <c r="E17" t="s">
        <v>30</v>
      </c>
      <c r="F17" s="4">
        <f>SUMIFS(Expenses!F:F,Expenses!D:D,"Professional fees",Expenses!A:A,"&gt;="&amp;C3,Expenses!A:A,"&lt;="&amp;C4,Expenses!J:J,"Yes")</f>
        <v>0</v>
      </c>
    </row>
    <row r="18" spans="2:6" x14ac:dyDescent="0.25">
      <c r="E18" t="s">
        <v>31</v>
      </c>
      <c r="F18" s="4">
        <f>SUMIFS(Expenses!F:F,Expenses!D:D,"Repairs &amp; maintenance",Expenses!A:A,"&gt;="&amp;C3,Expenses!A:A,"&lt;="&amp;C4,Expenses!J:J,"Yes")</f>
        <v>0</v>
      </c>
    </row>
    <row r="19" spans="2:6" x14ac:dyDescent="0.25">
      <c r="E19" t="s">
        <v>32</v>
      </c>
      <c r="F19" s="4">
        <f>SUMIFS(Expenses!F:F,Expenses!D:D,"Staff &amp; subcontractors",Expenses!A:A,"&gt;="&amp;C3,Expenses!A:A,"&lt;="&amp;C4,Expenses!J:J,"Yes")</f>
        <v>0</v>
      </c>
    </row>
    <row r="20" spans="2:6" x14ac:dyDescent="0.25">
      <c r="E20" t="s">
        <v>33</v>
      </c>
      <c r="F20" s="4">
        <f>SUMIFS(Expenses!F:F,Expenses!D:D,"Training &amp; CPD",Expenses!A:A,"&gt;="&amp;C3,Expenses!A:A,"&lt;="&amp;C4,Expenses!J:J,"Yes")</f>
        <v>0</v>
      </c>
    </row>
    <row r="21" spans="2:6" x14ac:dyDescent="0.25">
      <c r="E21" t="s">
        <v>34</v>
      </c>
      <c r="F21" s="4">
        <f>SUMIFS(Expenses!F:F,Expenses!D:D,"Travel &amp; accommodation",Expenses!A:A,"&gt;="&amp;C3,Expenses!A:A,"&lt;="&amp;C4,Expenses!J:J,"Yes")</f>
        <v>0</v>
      </c>
    </row>
    <row r="22" spans="2:6" x14ac:dyDescent="0.25">
      <c r="E22" t="s">
        <v>35</v>
      </c>
      <c r="F22" s="4">
        <f>SUMIFS(Expenses!F:F,Expenses!D:D,"Vehicle costs (non-mileage)",Expenses!A:A,"&gt;="&amp;C3,Expenses!A:A,"&lt;="&amp;C4,Expenses!J:J,"Yes")</f>
        <v>0</v>
      </c>
    </row>
    <row r="23" spans="2:6" x14ac:dyDescent="0.25">
      <c r="E23" t="s">
        <v>36</v>
      </c>
      <c r="F23" s="4">
        <f>SUMIFS(Expenses!F:F,Expenses!D:D,"Utilities",Expenses!A:A,"&gt;="&amp;C3,Expenses!A:A,"&lt;="&amp;C4,Expenses!J:J,"Yes")</f>
        <v>0</v>
      </c>
    </row>
    <row r="24" spans="2:6" x14ac:dyDescent="0.25">
      <c r="E24" t="s">
        <v>37</v>
      </c>
      <c r="F24" s="4">
        <f>SUMIFS(Expenses!F:F,Expenses!D:D,"Use of home as office",Expenses!A:A,"&gt;="&amp;C3,Expenses!A:A,"&lt;="&amp;C4,Expenses!J:J,"Yes")</f>
        <v>0</v>
      </c>
    </row>
    <row r="28" spans="2:6" ht="15.75" x14ac:dyDescent="0.25">
      <c r="B28" s="8" t="s">
        <v>75</v>
      </c>
    </row>
    <row r="29" spans="2:6" x14ac:dyDescent="0.25">
      <c r="B29" s="7" t="s">
        <v>76</v>
      </c>
      <c r="C29" s="7" t="s">
        <v>77</v>
      </c>
      <c r="D29" s="7" t="s">
        <v>78</v>
      </c>
    </row>
    <row r="30" spans="2:6" x14ac:dyDescent="0.25">
      <c r="B30" t="str">
        <f>TEXT(EDATE(C3,0),"mmm-yy")</f>
        <v>Apr-25</v>
      </c>
      <c r="C30" s="4">
        <f>SUMIFS(Income!G:G,Income!A:A,"&gt;="&amp;EDATE(C3,0),Income!A:A,"&lt;"&amp;EDATE(C3,1))</f>
        <v>0</v>
      </c>
      <c r="D30" s="4">
        <f>SUMIFS(Expenses!F:F,Expenses!A:A,"&gt;="&amp;EDATE(C3,0),Expenses!A:A,"&lt;"&amp;EDATE(C3,1),Expenses!J:J,"Yes")</f>
        <v>0</v>
      </c>
    </row>
    <row r="31" spans="2:6" x14ac:dyDescent="0.25">
      <c r="B31" t="str">
        <f>TEXT(EDATE(C3,1),"mmm-yy")</f>
        <v>May-25</v>
      </c>
      <c r="C31" s="4">
        <f>SUMIFS(Income!G:G,Income!A:A,"&gt;="&amp;EDATE(C3,1),Income!A:A,"&lt;"&amp;EDATE(C3,2))</f>
        <v>0</v>
      </c>
      <c r="D31" s="4">
        <f>SUMIFS(Expenses!F:F,Expenses!A:A,"&gt;="&amp;EDATE(C3,1),Expenses!A:A,"&lt;"&amp;EDATE(C3,2),Expenses!J:J,"Yes")</f>
        <v>0</v>
      </c>
    </row>
    <row r="32" spans="2:6" x14ac:dyDescent="0.25">
      <c r="B32" t="str">
        <f>TEXT(EDATE(C3,2),"mmm-yy")</f>
        <v>Jun-25</v>
      </c>
      <c r="C32" s="4">
        <f>SUMIFS(Income!G:G,Income!A:A,"&gt;="&amp;EDATE(C3,2),Income!A:A,"&lt;"&amp;EDATE(C3,3))</f>
        <v>0</v>
      </c>
      <c r="D32" s="4">
        <f>SUMIFS(Expenses!F:F,Expenses!A:A,"&gt;="&amp;EDATE(C3,2),Expenses!A:A,"&lt;"&amp;EDATE(C3,3),Expenses!J:J,"Yes")</f>
        <v>0</v>
      </c>
    </row>
    <row r="33" spans="2:4" x14ac:dyDescent="0.25">
      <c r="B33" t="str">
        <f>TEXT(EDATE(C3,3),"mmm-yy")</f>
        <v>Jul-25</v>
      </c>
      <c r="C33" s="4">
        <f>SUMIFS(Income!G:G,Income!A:A,"&gt;="&amp;EDATE(C3,3),Income!A:A,"&lt;"&amp;EDATE(C3,4))</f>
        <v>0</v>
      </c>
      <c r="D33" s="4">
        <f>SUMIFS(Expenses!F:F,Expenses!A:A,"&gt;="&amp;EDATE(C3,3),Expenses!A:A,"&lt;"&amp;EDATE(C3,4),Expenses!J:J,"Yes")</f>
        <v>0</v>
      </c>
    </row>
    <row r="34" spans="2:4" x14ac:dyDescent="0.25">
      <c r="B34" t="str">
        <f>TEXT(EDATE(C3,4),"mmm-yy")</f>
        <v>Aug-25</v>
      </c>
      <c r="C34" s="4">
        <f>SUMIFS(Income!G:G,Income!A:A,"&gt;="&amp;EDATE(C3,4),Income!A:A,"&lt;"&amp;EDATE(C3,5))</f>
        <v>0</v>
      </c>
      <c r="D34" s="4">
        <f>SUMIFS(Expenses!F:F,Expenses!A:A,"&gt;="&amp;EDATE(C3,4),Expenses!A:A,"&lt;"&amp;EDATE(C3,5),Expenses!J:J,"Yes")</f>
        <v>0</v>
      </c>
    </row>
    <row r="35" spans="2:4" x14ac:dyDescent="0.25">
      <c r="B35" t="str">
        <f>TEXT(EDATE(C3,5),"mmm-yy")</f>
        <v>Sep-25</v>
      </c>
      <c r="C35" s="4">
        <f>SUMIFS(Income!G:G,Income!A:A,"&gt;="&amp;EDATE(C3,5),Income!A:A,"&lt;"&amp;EDATE(C3,6))</f>
        <v>0</v>
      </c>
      <c r="D35" s="4">
        <f>SUMIFS(Expenses!F:F,Expenses!A:A,"&gt;="&amp;EDATE(C3,5),Expenses!A:A,"&lt;"&amp;EDATE(C3,6),Expenses!J:J,"Yes")</f>
        <v>0</v>
      </c>
    </row>
    <row r="36" spans="2:4" x14ac:dyDescent="0.25">
      <c r="B36" t="str">
        <f>TEXT(EDATE(C3,6),"mmm-yy")</f>
        <v>Oct-25</v>
      </c>
      <c r="C36" s="4">
        <f>SUMIFS(Income!G:G,Income!A:A,"&gt;="&amp;EDATE(C3,6),Income!A:A,"&lt;"&amp;EDATE(C3,7))</f>
        <v>0</v>
      </c>
      <c r="D36" s="4">
        <f>SUMIFS(Expenses!F:F,Expenses!A:A,"&gt;="&amp;EDATE(C3,6),Expenses!A:A,"&lt;"&amp;EDATE(C3,7),Expenses!J:J,"Yes")</f>
        <v>0</v>
      </c>
    </row>
    <row r="37" spans="2:4" x14ac:dyDescent="0.25">
      <c r="B37" t="str">
        <f>TEXT(EDATE(C3,7),"mmm-yy")</f>
        <v>Nov-25</v>
      </c>
      <c r="C37" s="4">
        <f>SUMIFS(Income!G:G,Income!A:A,"&gt;="&amp;EDATE(C3,7),Income!A:A,"&lt;"&amp;EDATE(C3,8))</f>
        <v>0</v>
      </c>
      <c r="D37" s="4">
        <f>SUMIFS(Expenses!F:F,Expenses!A:A,"&gt;="&amp;EDATE(C3,7),Expenses!A:A,"&lt;"&amp;EDATE(C3,8),Expenses!J:J,"Yes")</f>
        <v>0</v>
      </c>
    </row>
    <row r="38" spans="2:4" x14ac:dyDescent="0.25">
      <c r="B38" t="str">
        <f>TEXT(EDATE(C3,8),"mmm-yy")</f>
        <v>Dec-25</v>
      </c>
      <c r="C38" s="4">
        <f>SUMIFS(Income!G:G,Income!A:A,"&gt;="&amp;EDATE(C3,8),Income!A:A,"&lt;"&amp;EDATE(C3,9))</f>
        <v>0</v>
      </c>
      <c r="D38" s="4">
        <f>SUMIFS(Expenses!F:F,Expenses!A:A,"&gt;="&amp;EDATE(C3,8),Expenses!A:A,"&lt;"&amp;EDATE(C3,9),Expenses!J:J,"Yes")</f>
        <v>0</v>
      </c>
    </row>
    <row r="39" spans="2:4" x14ac:dyDescent="0.25">
      <c r="B39" t="str">
        <f>TEXT(EDATE(C3,9),"mmm-yy")</f>
        <v>Jan-26</v>
      </c>
      <c r="C39" s="4">
        <f>SUMIFS(Income!G:G,Income!A:A,"&gt;="&amp;EDATE(C3,9),Income!A:A,"&lt;"&amp;EDATE(C3,10))</f>
        <v>0</v>
      </c>
      <c r="D39" s="4">
        <f>SUMIFS(Expenses!F:F,Expenses!A:A,"&gt;="&amp;EDATE(C3,9),Expenses!A:A,"&lt;"&amp;EDATE(C3,10),Expenses!J:J,"Yes")</f>
        <v>0</v>
      </c>
    </row>
    <row r="40" spans="2:4" x14ac:dyDescent="0.25">
      <c r="B40" t="str">
        <f>TEXT(EDATE(C3,10),"mmm-yy")</f>
        <v>Feb-26</v>
      </c>
      <c r="C40" s="4">
        <f>SUMIFS(Income!G:G,Income!A:A,"&gt;="&amp;EDATE(C3,10),Income!A:A,"&lt;"&amp;EDATE(C3,11))</f>
        <v>0</v>
      </c>
      <c r="D40" s="4">
        <f>SUMIFS(Expenses!F:F,Expenses!A:A,"&gt;="&amp;EDATE(C3,10),Expenses!A:A,"&lt;"&amp;EDATE(C3,11),Expenses!J:J,"Yes")</f>
        <v>0</v>
      </c>
    </row>
    <row r="41" spans="2:4" x14ac:dyDescent="0.25">
      <c r="B41" t="str">
        <f>TEXT(EDATE(C3,11),"mmm-yy")</f>
        <v>Mar-26</v>
      </c>
      <c r="C41" s="4">
        <f>SUMIFS(Income!G:G,Income!A:A,"&gt;="&amp;EDATE(C3,11),Income!A:A,"&lt;"&amp;EDATE(C3,12))</f>
        <v>0</v>
      </c>
      <c r="D41" s="4">
        <f>SUMIFS(Expenses!F:F,Expenses!A:A,"&gt;="&amp;EDATE(C3,11),Expenses!A:A,"&lt;"&amp;EDATE(C3,12),Expenses!J:J,"Yes")</f>
        <v>0</v>
      </c>
    </row>
  </sheetData>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Lists</vt:lpstr>
      <vt:lpstr>Income</vt:lpstr>
      <vt:lpstr>Expenses</vt:lpstr>
      <vt:lpstr>Mileage</vt:lpstr>
      <vt:lpstr>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Titi-Mirel Constantin</cp:lastModifiedBy>
  <dcterms:created xsi:type="dcterms:W3CDTF">2025-11-09T01:52:04Z</dcterms:created>
  <dcterms:modified xsi:type="dcterms:W3CDTF">2025-11-09T01:54:24Z</dcterms:modified>
</cp:coreProperties>
</file>